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20" windowHeight="12315" activeTab="0"/>
  </bookViews>
  <sheets>
    <sheet name="WYKAZ TERENÓW" sheetId="1" r:id="rId1"/>
    <sheet name="ZMIANY 2022r." sheetId="2" r:id="rId2"/>
    <sheet name="Arkusz3" sheetId="3" r:id="rId3"/>
    <sheet name="LEGENDA DZIAŁEK" sheetId="4" r:id="rId4"/>
    <sheet name="LEGENDA ULIC" sheetId="5" r:id="rId5"/>
  </sheets>
  <definedNames/>
  <calcPr fullCalcOnLoad="1"/>
</workbook>
</file>

<file path=xl/sharedStrings.xml><?xml version="1.0" encoding="utf-8"?>
<sst xmlns="http://schemas.openxmlformats.org/spreadsheetml/2006/main" count="177" uniqueCount="109">
  <si>
    <t>Lp.</t>
  </si>
  <si>
    <t>Nr działki/położenie</t>
  </si>
  <si>
    <t xml:space="preserve">dz. Nr 146/4 146/7, 146/9, 147/2, 147/3 
ul. Sezamkowa / ul. Pułaskiego </t>
  </si>
  <si>
    <t>ul. Staffa obszar A, B,C</t>
  </si>
  <si>
    <t>dz. nr 5/1, 11/11 ul. Szkolna</t>
  </si>
  <si>
    <t>dz. nr 17/1 ul. Chałubińskiego</t>
  </si>
  <si>
    <t>dz. nr 13/59, 13/70 ul. Asfaltowa</t>
  </si>
  <si>
    <t>dz. nr 294/20, 294/18, 294/19 ul. Robotnicza</t>
  </si>
  <si>
    <t>dz. nr 2/5, 2/6 rejon ulic Prosta, Legionów, Struga</t>
  </si>
  <si>
    <t>dz. nr 13/55, 16/64 ul. Źródlana</t>
  </si>
  <si>
    <t>dz. nr 13/70 ul. Skalna, Asfaltowa</t>
  </si>
  <si>
    <t>dz. nr 13/59 ul. Skalna</t>
  </si>
  <si>
    <t>dz. 174/3 ul. Zielna</t>
  </si>
  <si>
    <t>dz. 15/1 1-go Maja 27</t>
  </si>
  <si>
    <t>dz. 18 Niska 13</t>
  </si>
  <si>
    <t>Razem:</t>
  </si>
  <si>
    <t>m2</t>
  </si>
  <si>
    <t>ar</t>
  </si>
  <si>
    <t>dz. nr 13/68 ul. Źródlana</t>
  </si>
  <si>
    <t>Tereny wewnątrzosiedlowe</t>
  </si>
  <si>
    <t>Tereny w pasie drogowym</t>
  </si>
  <si>
    <t>ul. Chałubińskiego</t>
  </si>
  <si>
    <t>ul. Szkolna</t>
  </si>
  <si>
    <t>ul. Jaracza</t>
  </si>
  <si>
    <t>ul. Osterwy</t>
  </si>
  <si>
    <t>ul. Skalna</t>
  </si>
  <si>
    <t>ul. Wysoka</t>
  </si>
  <si>
    <t>Wykaz terenów do utrzymania dla zadania pn.
 „Bieżące utrzymanie terenów wewnątrzosiedlowych stanowiących własność Gminy Skarżysko - Kamienna na osiedlach: Zachodnie, Skałka, Rejów, Górna Kolonia, Kamienna i ulic: Sezamkowej, Pułaskiego, Zielnej w 2022roku”.</t>
  </si>
  <si>
    <t>2022r.</t>
  </si>
  <si>
    <t>pas drogowy dodany w 2022r.</t>
  </si>
  <si>
    <t>dodno teren przy Źródlana 5 (100m2)</t>
  </si>
  <si>
    <t>ul. Robotnicza</t>
  </si>
  <si>
    <r>
      <t>Powierzchnia ciągów pieszych, ulic wew. osiedlowych, przejść komunikacyjnych, chodników, zatok, parkingów,  schodów.[m</t>
    </r>
    <r>
      <rPr>
        <b/>
        <vertAlign val="superscript"/>
        <sz val="9.5"/>
        <color indexed="8"/>
        <rFont val="Times New Roman"/>
        <family val="1"/>
      </rPr>
      <t>2</t>
    </r>
    <r>
      <rPr>
        <b/>
        <sz val="9.5"/>
        <color indexed="8"/>
        <rFont val="Times New Roman"/>
        <family val="1"/>
      </rPr>
      <t>]</t>
    </r>
  </si>
  <si>
    <t>ul. Chałubińskiego - pas drogowy + zieleń do budynków po stronie parzystej</t>
  </si>
  <si>
    <t xml:space="preserve">ul. Szkolna - pas drogowy </t>
  </si>
  <si>
    <t xml:space="preserve">Powierzchnia terenu do 5-cio krotnego koszenia  </t>
  </si>
  <si>
    <t>ROK</t>
  </si>
  <si>
    <t>pow./m2</t>
  </si>
  <si>
    <t>BYŁO zielone</t>
  </si>
  <si>
    <t>JEST zielone</t>
  </si>
  <si>
    <t>BYŁO chodniki</t>
  </si>
  <si>
    <t>JEST chodniki</t>
  </si>
  <si>
    <t>pomniejszono o teren zagospodarowany - 272m2</t>
  </si>
  <si>
    <t xml:space="preserve">aktualizacja terenu zielonego- zmniejszenie </t>
  </si>
  <si>
    <t>Wykaz terenów do utrzymania w okresie od 1 kwietnia do 31 grudnia</t>
  </si>
  <si>
    <t>Tereny w pasach dróg gminnych do utrzymania w okresie od 1 kwietnia do 31 grudnia</t>
  </si>
  <si>
    <r>
      <t>Powierzchnia terenów zielonych [m</t>
    </r>
    <r>
      <rPr>
        <b/>
        <vertAlign val="superscript"/>
        <sz val="9.5"/>
        <color indexed="8"/>
        <rFont val="Times New Roman"/>
        <family val="1"/>
      </rPr>
      <t>2</t>
    </r>
    <r>
      <rPr>
        <b/>
        <sz val="9.5"/>
        <color indexed="8"/>
        <rFont val="Times New Roman"/>
        <family val="1"/>
      </rPr>
      <t xml:space="preserve">] </t>
    </r>
  </si>
  <si>
    <r>
      <t xml:space="preserve">ul. Staffa obszar A, B,C </t>
    </r>
    <r>
      <rPr>
        <b/>
        <sz val="9.5"/>
        <rFont val="Times New Roman"/>
        <family val="1"/>
      </rPr>
      <t>- załącznik  graficzny nr 2</t>
    </r>
  </si>
  <si>
    <r>
      <t>dz. nr 5/1, 11/11 ul. Szkolna</t>
    </r>
    <r>
      <rPr>
        <b/>
        <sz val="9.5"/>
        <rFont val="Times New Roman"/>
        <family val="1"/>
      </rPr>
      <t xml:space="preserve"> - załącznik  graficzny nr 3</t>
    </r>
  </si>
  <si>
    <r>
      <t xml:space="preserve">dz. nr 17/1 ul. Chałubińskiego </t>
    </r>
    <r>
      <rPr>
        <b/>
        <sz val="9.5"/>
        <rFont val="Times New Roman"/>
        <family val="1"/>
      </rPr>
      <t>- załącznik  graficzny nr 4</t>
    </r>
  </si>
  <si>
    <r>
      <t xml:space="preserve">dz. nr 294/20, 294/18, 294/19 ul. Robotnicza
</t>
    </r>
    <r>
      <rPr>
        <b/>
        <sz val="9.5"/>
        <rFont val="Times New Roman"/>
        <family val="1"/>
      </rPr>
      <t>- załącznik  graficzny nr 6</t>
    </r>
  </si>
  <si>
    <r>
      <t xml:space="preserve">dz. nr 2/5, 2/6 rejon ulic Prosta, Legionów, Struga
</t>
    </r>
    <r>
      <rPr>
        <b/>
        <sz val="9.5"/>
        <rFont val="Times New Roman"/>
        <family val="1"/>
      </rPr>
      <t>- załącznik  graficzny nr 7</t>
    </r>
  </si>
  <si>
    <r>
      <t>dz. nr 13/68 ul. Źródlana</t>
    </r>
    <r>
      <rPr>
        <b/>
        <sz val="9.5"/>
        <rFont val="Times New Roman"/>
        <family val="1"/>
      </rPr>
      <t xml:space="preserve"> - załącznik  graficzny nr 9</t>
    </r>
  </si>
  <si>
    <r>
      <t xml:space="preserve">dz. nr 13/59 ul. Skalna </t>
    </r>
    <r>
      <rPr>
        <b/>
        <sz val="9.5"/>
        <rFont val="Times New Roman"/>
        <family val="1"/>
      </rPr>
      <t>- załącznik  graficzny nr 11</t>
    </r>
  </si>
  <si>
    <r>
      <t xml:space="preserve">dz. 174/3 ul. Zielna </t>
    </r>
    <r>
      <rPr>
        <b/>
        <sz val="9.5"/>
        <rFont val="Times New Roman"/>
        <family val="1"/>
      </rPr>
      <t>- załącznik  graficzny nr 12</t>
    </r>
  </si>
  <si>
    <r>
      <t>dz. 15/1 1-go Maja 27</t>
    </r>
    <r>
      <rPr>
        <b/>
        <sz val="9.5"/>
        <rFont val="Times New Roman"/>
        <family val="1"/>
      </rPr>
      <t>- załącznik  graficzny nr 13</t>
    </r>
  </si>
  <si>
    <r>
      <t xml:space="preserve">dz. 18 Niska 13 </t>
    </r>
    <r>
      <rPr>
        <b/>
        <sz val="9.5"/>
        <rFont val="Times New Roman"/>
        <family val="1"/>
      </rPr>
      <t>- załącznik  graficzny nr 14</t>
    </r>
  </si>
  <si>
    <r>
      <t xml:space="preserve">ul. Chałubińskiego </t>
    </r>
    <r>
      <rPr>
        <i/>
        <sz val="9.5"/>
        <rFont val="Times New Roman"/>
        <family val="1"/>
      </rPr>
      <t>(Osterwy-Legionów</t>
    </r>
    <r>
      <rPr>
        <sz val="9.5"/>
        <rFont val="Times New Roman"/>
        <family val="1"/>
      </rPr>
      <t xml:space="preserve">) pas drogowy + pas zieleni do budynków po stronie parzystej
</t>
    </r>
    <r>
      <rPr>
        <b/>
        <sz val="9.5"/>
        <rFont val="Times New Roman"/>
        <family val="1"/>
      </rPr>
      <t>- załącznik  graficzny nr 15</t>
    </r>
  </si>
  <si>
    <r>
      <t>ul. Szkolna (</t>
    </r>
    <r>
      <rPr>
        <i/>
        <sz val="9.5"/>
        <rFont val="Times New Roman"/>
        <family val="1"/>
      </rPr>
      <t>Młodzawy - ślepa</t>
    </r>
    <r>
      <rPr>
        <sz val="9.5"/>
        <rFont val="Times New Roman"/>
        <family val="1"/>
      </rPr>
      <t xml:space="preserve">) pas drogowy
</t>
    </r>
    <r>
      <rPr>
        <b/>
        <sz val="9.5"/>
        <rFont val="Times New Roman"/>
        <family val="1"/>
      </rPr>
      <t>- załącznik  graficzny nr 15</t>
    </r>
  </si>
  <si>
    <r>
      <t>ul. Jaracza (</t>
    </r>
    <r>
      <rPr>
        <i/>
        <sz val="9.5"/>
        <rFont val="Times New Roman"/>
        <family val="1"/>
      </rPr>
      <t>Chałubińskiego - ślepa</t>
    </r>
    <r>
      <rPr>
        <sz val="9.5"/>
        <rFont val="Times New Roman"/>
        <family val="1"/>
      </rPr>
      <t xml:space="preserve">) pas drogowy
</t>
    </r>
    <r>
      <rPr>
        <b/>
        <sz val="9.5"/>
        <rFont val="Times New Roman"/>
        <family val="1"/>
      </rPr>
      <t>- załącznik  graficzny nr 15</t>
    </r>
  </si>
  <si>
    <r>
      <t>ul. Skalna (</t>
    </r>
    <r>
      <rPr>
        <i/>
        <sz val="9.5"/>
        <rFont val="Times New Roman"/>
        <family val="1"/>
      </rPr>
      <t>Asfaltowa - ślepa</t>
    </r>
    <r>
      <rPr>
        <sz val="9.5"/>
        <rFont val="Times New Roman"/>
        <family val="1"/>
      </rPr>
      <t xml:space="preserve">) pas drogowy
</t>
    </r>
    <r>
      <rPr>
        <b/>
        <sz val="9.5"/>
        <rFont val="Times New Roman"/>
        <family val="1"/>
      </rPr>
      <t>- załącznik  graficzny nr 16</t>
    </r>
  </si>
  <si>
    <r>
      <t>ul. Robotnicza (</t>
    </r>
    <r>
      <rPr>
        <i/>
        <sz val="9.5"/>
        <color indexed="8"/>
        <rFont val="Times New Roman"/>
        <family val="1"/>
      </rPr>
      <t>Słoneczna - Długosza</t>
    </r>
    <r>
      <rPr>
        <sz val="9.5"/>
        <color indexed="8"/>
        <rFont val="Times New Roman"/>
        <family val="1"/>
      </rPr>
      <t xml:space="preserve">) pas drogowy
</t>
    </r>
    <r>
      <rPr>
        <b/>
        <sz val="9.5"/>
        <color indexed="8"/>
        <rFont val="Times New Roman"/>
        <family val="1"/>
      </rPr>
      <t>- załącznik  graficzny nr 17</t>
    </r>
  </si>
  <si>
    <r>
      <t xml:space="preserve">Powierzchnia terenu do bieżącego utrzymania 
</t>
    </r>
    <r>
      <rPr>
        <b/>
        <sz val="9.5"/>
        <rFont val="Times New Roman"/>
        <family val="1"/>
      </rPr>
      <t>Pow. ciągów komunikacyjnych + pow. trawników</t>
    </r>
    <r>
      <rPr>
        <sz val="9.5"/>
        <rFont val="Times New Roman"/>
        <family val="1"/>
      </rPr>
      <t xml:space="preserve">  </t>
    </r>
  </si>
  <si>
    <r>
      <t xml:space="preserve">dz. Nr 146/4 146/7, 146/9, 147/2, 147/3 
ul. Sezamkowa / ul. Pułaskiego </t>
    </r>
    <r>
      <rPr>
        <b/>
        <sz val="9.5"/>
        <rFont val="Times New Roman"/>
        <family val="1"/>
      </rPr>
      <t>- załącznik  graficzny nr 1</t>
    </r>
  </si>
  <si>
    <r>
      <t xml:space="preserve">dz. nr 13/59, 13/70 ul. Asfaltowa </t>
    </r>
    <r>
      <rPr>
        <b/>
        <sz val="9.5"/>
        <rFont val="Times New Roman"/>
        <family val="1"/>
      </rPr>
      <t>- załącznik  graficzny nr 5</t>
    </r>
  </si>
  <si>
    <r>
      <t xml:space="preserve">dz. nr 13/55, 16/64 ul. Źródlana </t>
    </r>
    <r>
      <rPr>
        <b/>
        <sz val="9.5"/>
        <rFont val="Times New Roman"/>
        <family val="1"/>
      </rPr>
      <t>- załącznik  graficzny nr 8</t>
    </r>
  </si>
  <si>
    <r>
      <t xml:space="preserve">dz. nr 13/70 ul. Skalna, Asfaltowa </t>
    </r>
    <r>
      <rPr>
        <b/>
        <sz val="9.5"/>
        <rFont val="Times New Roman"/>
        <family val="1"/>
      </rPr>
      <t>- załącznik  graficzny nr 10</t>
    </r>
  </si>
  <si>
    <r>
      <t>ul. Wysoka (</t>
    </r>
    <r>
      <rPr>
        <i/>
        <sz val="9.5"/>
        <rFont val="Times New Roman"/>
        <family val="1"/>
      </rPr>
      <t>Skalna -Asfaltowa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- załącznik  graficzny nr 16</t>
    </r>
  </si>
  <si>
    <r>
      <t>ul. Osterwy (</t>
    </r>
    <r>
      <rPr>
        <i/>
        <sz val="9.5"/>
        <rFont val="Times New Roman"/>
        <family val="1"/>
      </rPr>
      <t>Chałubińskiego-ślepa</t>
    </r>
    <r>
      <rPr>
        <sz val="9.5"/>
        <rFont val="Times New Roman"/>
        <family val="1"/>
      </rPr>
      <t xml:space="preserve">) pas drogowy
</t>
    </r>
    <r>
      <rPr>
        <b/>
        <sz val="9.5"/>
        <rFont val="Times New Roman"/>
        <family val="1"/>
      </rPr>
      <t>- załącznik  graficzny nr 15</t>
    </r>
  </si>
  <si>
    <t>aktualizacja pow. w wyniku podziału zadania na terewny wewnątrz. i pas drogowy (zmiejszono przejscia o 1295m2, zielone o 1100m2), dodano teren wokół placu zabaw( 250m2)</t>
  </si>
  <si>
    <r>
      <t>Powierzchnia ciągów pieszych, ulic wew. osiedlowych, przejść komunikacyjnych, chodników, zatok, parkingów,  schodów.[m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]</t>
    </r>
  </si>
  <si>
    <r>
      <t>Powierzchnia terenów zielonych [m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 xml:space="preserve">] </t>
    </r>
  </si>
  <si>
    <r>
      <t xml:space="preserve">Powierzchnia terenu do bieżącego utrzymania 
</t>
    </r>
    <r>
      <rPr>
        <b/>
        <sz val="8"/>
        <rFont val="Times New Roman"/>
        <family val="1"/>
      </rPr>
      <t>Pow. ciągów komunikacyjnych + pow. trawników</t>
    </r>
    <r>
      <rPr>
        <sz val="8"/>
        <rFont val="Times New Roman"/>
        <family val="1"/>
      </rPr>
      <t xml:space="preserve">  </t>
    </r>
  </si>
  <si>
    <t xml:space="preserve">aktualizacja obczaru A i B po wybudowaniu nowych łączników w kierunku ul. Spokojnej -zlikwidowano zieleń (odliczono A- 220m2, B -836m2, łącznie 1056m2),  (pow. chodników. łacznik A 386m2 + łącznik B 408m2 = 794m2)
Z części C odliczono 200m2 zajetych pod urzadzenia zabawowe( przy huśtawce 100m2, przy zestawie i fitness 100m2) </t>
  </si>
  <si>
    <t>odjeto pow. 311m2  - brak trawy pomiedzy komórkami</t>
  </si>
  <si>
    <t>dodany  teren przy budynku socjalnym dodoano 2020r. , 2022- powierzchnia zauktualizowana odjęto tereny wypalone przez słońce (210m2)</t>
  </si>
  <si>
    <t>Działka nr</t>
  </si>
  <si>
    <t xml:space="preserve">Powierzchnia
chodników i parkingów </t>
  </si>
  <si>
    <t>Powierzchnia
zieleni</t>
  </si>
  <si>
    <t>Razem [m2]</t>
  </si>
  <si>
    <t>Razem [a2]</t>
  </si>
  <si>
    <t xml:space="preserve">odliczony plac zabaw w 2022r (552m2)., oraz teren przed byd. Nr 7-teren zaięty przez samochody (120m2) </t>
  </si>
  <si>
    <t>Rejon ulic: Prosta, Legionów, Struga</t>
  </si>
  <si>
    <t xml:space="preserve">ul. Źródlana </t>
  </si>
  <si>
    <r>
      <t xml:space="preserve">13/68, 13/3
</t>
    </r>
    <r>
      <rPr>
        <b/>
        <sz val="11"/>
        <color indexed="8"/>
        <rFont val="Times New Roman"/>
        <family val="1"/>
      </rPr>
      <t>[m2]</t>
    </r>
  </si>
  <si>
    <r>
      <t xml:space="preserve">13/55, 16/64
</t>
    </r>
    <r>
      <rPr>
        <b/>
        <sz val="11"/>
        <color indexed="8"/>
        <rFont val="Times New Roman"/>
        <family val="1"/>
      </rPr>
      <t>[m2]</t>
    </r>
  </si>
  <si>
    <t>ul. Skalna, Asfaltowa</t>
  </si>
  <si>
    <r>
      <t xml:space="preserve">13/70
</t>
    </r>
    <r>
      <rPr>
        <b/>
        <sz val="11"/>
        <color indexed="8"/>
        <rFont val="Times New Roman"/>
        <family val="1"/>
      </rPr>
      <t>[m2]</t>
    </r>
  </si>
  <si>
    <r>
      <t xml:space="preserve">13/59
</t>
    </r>
    <r>
      <rPr>
        <b/>
        <sz val="11"/>
        <color indexed="8"/>
        <rFont val="Times New Roman"/>
        <family val="1"/>
      </rPr>
      <t>[m2]</t>
    </r>
  </si>
  <si>
    <t>ul. Zielna</t>
  </si>
  <si>
    <r>
      <t xml:space="preserve">174/3
</t>
    </r>
    <r>
      <rPr>
        <b/>
        <sz val="11"/>
        <color indexed="8"/>
        <rFont val="Times New Roman"/>
        <family val="1"/>
      </rPr>
      <t>[m2]</t>
    </r>
  </si>
  <si>
    <r>
      <t xml:space="preserve">294/18, 264/19, 294/20
</t>
    </r>
    <r>
      <rPr>
        <b/>
        <sz val="9"/>
        <color indexed="8"/>
        <rFont val="Times New Roman"/>
        <family val="1"/>
      </rPr>
      <t xml:space="preserve"> [m2]</t>
    </r>
  </si>
  <si>
    <r>
      <t xml:space="preserve">2/5, 2/6 
</t>
    </r>
    <r>
      <rPr>
        <b/>
        <sz val="11"/>
        <color indexed="8"/>
        <rFont val="Times New Roman"/>
        <family val="1"/>
      </rPr>
      <t>[m2]</t>
    </r>
  </si>
  <si>
    <r>
      <t xml:space="preserve">15/1
</t>
    </r>
    <r>
      <rPr>
        <b/>
        <sz val="11"/>
        <color indexed="8"/>
        <rFont val="Times New Roman"/>
        <family val="1"/>
      </rPr>
      <t>[m2]</t>
    </r>
  </si>
  <si>
    <t>ul. 1 Maja 27</t>
  </si>
  <si>
    <t>ul. Chałubińskiego, Szkolna, Jaracza, Osterwy</t>
  </si>
  <si>
    <t>Nazwa ulicy</t>
  </si>
  <si>
    <t>Chałubińskiego</t>
  </si>
  <si>
    <t>Szkolna</t>
  </si>
  <si>
    <t>Jaracza</t>
  </si>
  <si>
    <t>Osterwy</t>
  </si>
  <si>
    <t xml:space="preserve">Skalna </t>
  </si>
  <si>
    <t>Wysoka</t>
  </si>
  <si>
    <t>ul. Skalna, Wysoka</t>
  </si>
  <si>
    <r>
      <t xml:space="preserve">
</t>
    </r>
    <r>
      <rPr>
        <b/>
        <sz val="11"/>
        <color indexed="8"/>
        <rFont val="Times New Roman"/>
        <family val="1"/>
      </rPr>
      <t>[m2]</t>
    </r>
  </si>
  <si>
    <t xml:space="preserve">            [m2]</t>
  </si>
  <si>
    <t>2022r- dodano 60mb żywopłotu</t>
  </si>
  <si>
    <t>Wykaz terenów do utrzymania dla zadania pn.
 „Bieżące utrzymanie terenów wewnątrzosiedlowych stanowiących własność Gminy Skarżysko - Kamienna 
na osiedlach: Zachodnie, Skałka, Rejów, Górna Kolonia, Kamienna i ulic: Sezamkowej, 
Pułaskiego, Zielnej w 2022 roku”.</t>
  </si>
  <si>
    <t>Załącznik Nr 7b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</si>
</sst>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[$-415]dddd\,\ d\ mmmm\ yyyy"/>
    <numFmt numFmtId="168" formatCode="[$-415]d\ mmmm\ yyyy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zcionka tekstu podstawowego"/>
      <family val="2"/>
    </font>
    <font>
      <sz val="9.5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9.5"/>
      <color theme="1"/>
      <name val="Czcionka tekstu podstawowego"/>
      <family val="2"/>
    </font>
    <font>
      <sz val="9.5"/>
      <color theme="0"/>
      <name val="Times New Roman"/>
      <family val="1"/>
    </font>
    <font>
      <sz val="9.5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4" fontId="82" fillId="0" borderId="0" xfId="0" applyNumberFormat="1" applyFont="1" applyAlignment="1">
      <alignment/>
    </xf>
    <xf numFmtId="0" fontId="82" fillId="0" borderId="0" xfId="0" applyFont="1" applyAlignment="1">
      <alignment horizontal="center" vertical="center"/>
    </xf>
    <xf numFmtId="4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left"/>
    </xf>
    <xf numFmtId="0" fontId="83" fillId="0" borderId="0" xfId="0" applyFont="1" applyAlignment="1">
      <alignment horizontal="center" wrapText="1"/>
    </xf>
    <xf numFmtId="0" fontId="8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/>
    </xf>
    <xf numFmtId="166" fontId="4" fillId="33" borderId="0" xfId="42" applyNumberFormat="1" applyFont="1" applyFill="1" applyBorder="1" applyAlignment="1">
      <alignment horizontal="center"/>
    </xf>
    <xf numFmtId="166" fontId="5" fillId="33" borderId="0" xfId="42" applyNumberFormat="1" applyFont="1" applyFill="1" applyBorder="1" applyAlignment="1">
      <alignment horizontal="center"/>
    </xf>
    <xf numFmtId="4" fontId="76" fillId="0" borderId="0" xfId="0" applyNumberFormat="1" applyFont="1" applyAlignment="1">
      <alignment/>
    </xf>
    <xf numFmtId="4" fontId="84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8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82" fillId="0" borderId="0" xfId="0" applyFont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1" fontId="81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vertical="center"/>
    </xf>
    <xf numFmtId="0" fontId="81" fillId="0" borderId="0" xfId="0" applyFont="1" applyAlignment="1">
      <alignment horizontal="left" vertical="center" wrapText="1"/>
    </xf>
    <xf numFmtId="41" fontId="2" fillId="0" borderId="0" xfId="0" applyNumberFormat="1" applyFont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0" borderId="10" xfId="0" applyNumberFormat="1" applyFont="1" applyFill="1" applyBorder="1" applyAlignment="1">
      <alignment horizontal="left" vertical="center" wrapText="1"/>
    </xf>
    <xf numFmtId="41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41" fontId="10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87" fillId="0" borderId="16" xfId="0" applyFont="1" applyBorder="1" applyAlignment="1">
      <alignment/>
    </xf>
    <xf numFmtId="0" fontId="88" fillId="0" borderId="16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/>
    </xf>
    <xf numFmtId="0" fontId="89" fillId="0" borderId="0" xfId="0" applyFont="1" applyAlignment="1">
      <alignment/>
    </xf>
    <xf numFmtId="41" fontId="10" fillId="0" borderId="10" xfId="42" applyNumberFormat="1" applyFont="1" applyBorder="1" applyAlignment="1">
      <alignment horizontal="right"/>
    </xf>
    <xf numFmtId="166" fontId="11" fillId="33" borderId="10" xfId="42" applyNumberFormat="1" applyFont="1" applyFill="1" applyBorder="1" applyAlignment="1">
      <alignment horizontal="right"/>
    </xf>
    <xf numFmtId="4" fontId="10" fillId="0" borderId="10" xfId="42" applyNumberFormat="1" applyFont="1" applyBorder="1" applyAlignment="1">
      <alignment horizontal="right"/>
    </xf>
    <xf numFmtId="166" fontId="10" fillId="33" borderId="10" xfId="42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90" fillId="0" borderId="0" xfId="0" applyFont="1" applyAlignment="1">
      <alignment wrapText="1"/>
    </xf>
    <xf numFmtId="0" fontId="91" fillId="0" borderId="0" xfId="0" applyFont="1" applyAlignment="1">
      <alignment horizont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0" fontId="94" fillId="0" borderId="12" xfId="0" applyFont="1" applyBorder="1" applyAlignment="1">
      <alignment horizontal="center" vertical="center" wrapText="1"/>
    </xf>
    <xf numFmtId="0" fontId="94" fillId="0" borderId="12" xfId="0" applyFont="1" applyBorder="1" applyAlignment="1">
      <alignment vertical="center" wrapText="1"/>
    </xf>
    <xf numFmtId="0" fontId="95" fillId="0" borderId="0" xfId="0" applyFont="1" applyAlignment="1">
      <alignment/>
    </xf>
    <xf numFmtId="0" fontId="6" fillId="0" borderId="13" xfId="0" applyFont="1" applyBorder="1" applyAlignment="1">
      <alignment/>
    </xf>
    <xf numFmtId="0" fontId="18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1" fontId="18" fillId="0" borderId="10" xfId="0" applyNumberFormat="1" applyFont="1" applyBorder="1" applyAlignment="1">
      <alignment horizontal="left" vertical="center"/>
    </xf>
    <xf numFmtId="41" fontId="18" fillId="0" borderId="10" xfId="0" applyNumberFormat="1" applyFont="1" applyBorder="1" applyAlignment="1">
      <alignment horizontal="center" vertical="center"/>
    </xf>
    <xf numFmtId="0" fontId="97" fillId="0" borderId="0" xfId="0" applyFont="1" applyAlignment="1">
      <alignment horizontal="right"/>
    </xf>
    <xf numFmtId="0" fontId="98" fillId="0" borderId="0" xfId="0" applyFont="1" applyAlignment="1">
      <alignment/>
    </xf>
    <xf numFmtId="4" fontId="6" fillId="0" borderId="10" xfId="42" applyNumberFormat="1" applyFont="1" applyBorder="1" applyAlignment="1">
      <alignment/>
    </xf>
    <xf numFmtId="166" fontId="6" fillId="33" borderId="10" xfId="42" applyNumberFormat="1" applyFont="1" applyFill="1" applyBorder="1" applyAlignment="1">
      <alignment horizontal="center"/>
    </xf>
    <xf numFmtId="4" fontId="18" fillId="0" borderId="10" xfId="42" applyNumberFormat="1" applyFont="1" applyBorder="1" applyAlignment="1">
      <alignment/>
    </xf>
    <xf numFmtId="166" fontId="18" fillId="33" borderId="1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 wrapText="1"/>
    </xf>
    <xf numFmtId="4" fontId="79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0" fontId="7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9" fillId="0" borderId="17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7" xfId="0" applyFont="1" applyBorder="1" applyAlignment="1">
      <alignment vertical="center" wrapText="1"/>
    </xf>
    <xf numFmtId="0" fontId="79" fillId="0" borderId="17" xfId="0" applyFont="1" applyBorder="1" applyAlignment="1">
      <alignment vertical="center"/>
    </xf>
    <xf numFmtId="0" fontId="79" fillId="0" borderId="18" xfId="0" applyFont="1" applyBorder="1" applyAlignment="1">
      <alignment vertical="center"/>
    </xf>
    <xf numFmtId="0" fontId="79" fillId="0" borderId="2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21" xfId="0" applyFont="1" applyBorder="1" applyAlignment="1">
      <alignment/>
    </xf>
    <xf numFmtId="0" fontId="99" fillId="0" borderId="10" xfId="0" applyFont="1" applyBorder="1" applyAlignment="1">
      <alignment horizontal="center"/>
    </xf>
    <xf numFmtId="0" fontId="79" fillId="0" borderId="22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23" xfId="0" applyFont="1" applyBorder="1" applyAlignment="1">
      <alignment/>
    </xf>
    <xf numFmtId="0" fontId="79" fillId="0" borderId="17" xfId="0" applyFont="1" applyBorder="1" applyAlignment="1">
      <alignment vertical="top" wrapText="1"/>
    </xf>
    <xf numFmtId="0" fontId="79" fillId="0" borderId="18" xfId="0" applyFont="1" applyBorder="1" applyAlignment="1">
      <alignment vertical="top" wrapText="1"/>
    </xf>
    <xf numFmtId="0" fontId="99" fillId="0" borderId="17" xfId="0" applyFont="1" applyBorder="1" applyAlignment="1">
      <alignment vertical="top" wrapText="1"/>
    </xf>
    <xf numFmtId="0" fontId="79" fillId="0" borderId="0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82" fillId="0" borderId="0" xfId="0" applyNumberFormat="1" applyFont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1" fontId="10" fillId="0" borderId="13" xfId="0" applyNumberFormat="1" applyFont="1" applyBorder="1" applyAlignment="1">
      <alignment horizontal="right" vertical="center"/>
    </xf>
    <xf numFmtId="0" fontId="87" fillId="0" borderId="15" xfId="0" applyFont="1" applyBorder="1" applyAlignment="1">
      <alignment vertical="center"/>
    </xf>
    <xf numFmtId="41" fontId="11" fillId="0" borderId="10" xfId="0" applyNumberFormat="1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 wrapText="1"/>
    </xf>
    <xf numFmtId="0" fontId="81" fillId="0" borderId="20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91" fillId="0" borderId="0" xfId="0" applyFont="1" applyAlignment="1">
      <alignment horizont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1" fillId="0" borderId="2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9" fillId="0" borderId="21" xfId="0" applyFont="1" applyBorder="1" applyAlignment="1">
      <alignment horizontal="left"/>
    </xf>
    <xf numFmtId="0" fontId="99" fillId="0" borderId="20" xfId="0" applyFont="1" applyBorder="1" applyAlignment="1">
      <alignment horizontal="center" wrapText="1"/>
    </xf>
    <xf numFmtId="0" fontId="99" fillId="0" borderId="21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zoomScale="104" zoomScalePageLayoutView="104" workbookViewId="0" topLeftCell="A10">
      <selection activeCell="G38" sqref="G38"/>
    </sheetView>
  </sheetViews>
  <sheetFormatPr defaultColWidth="8.796875" defaultRowHeight="14.25"/>
  <cols>
    <col min="1" max="1" width="3.3984375" style="0" customWidth="1"/>
    <col min="2" max="2" width="40.5" style="0" customWidth="1"/>
    <col min="3" max="3" width="22.59765625" style="0" customWidth="1"/>
    <col min="4" max="4" width="15.59765625" style="0" customWidth="1"/>
    <col min="5" max="6" width="9.5" style="0" bestFit="1" customWidth="1"/>
    <col min="7" max="7" width="17.19921875" style="0" customWidth="1"/>
    <col min="10" max="10" width="12.8984375" style="0" customWidth="1"/>
    <col min="11" max="11" width="9" style="0" customWidth="1"/>
    <col min="12" max="12" width="8.3984375" style="0" customWidth="1"/>
    <col min="13" max="13" width="7.09765625" style="0" customWidth="1"/>
  </cols>
  <sheetData>
    <row r="1" spans="3:13" ht="14.25" customHeight="1">
      <c r="C1" s="155" t="s">
        <v>108</v>
      </c>
      <c r="D1" s="155"/>
      <c r="F1" s="15"/>
      <c r="G1" s="15"/>
      <c r="H1" s="15"/>
      <c r="I1" s="15"/>
      <c r="J1" s="15"/>
      <c r="K1" s="15"/>
      <c r="L1" s="15"/>
      <c r="M1" s="15"/>
    </row>
    <row r="2" spans="1:13" ht="54.75" customHeight="1">
      <c r="A2" s="156" t="s">
        <v>107</v>
      </c>
      <c r="B2" s="156"/>
      <c r="C2" s="156"/>
      <c r="D2" s="156"/>
      <c r="E2" s="83"/>
      <c r="F2" s="15"/>
      <c r="G2" s="15"/>
      <c r="H2" s="15"/>
      <c r="I2" s="15"/>
      <c r="J2" s="15"/>
      <c r="K2" s="15"/>
      <c r="L2" s="15"/>
      <c r="M2" s="15"/>
    </row>
    <row r="3" spans="1:13" ht="10.5" customHeight="1" thickBot="1">
      <c r="A3" s="1"/>
      <c r="B3" s="3"/>
      <c r="C3" s="2"/>
      <c r="D3" s="1"/>
      <c r="F3" s="15"/>
      <c r="G3" s="15"/>
      <c r="H3" s="15"/>
      <c r="I3" s="15"/>
      <c r="J3" s="15"/>
      <c r="K3" s="15"/>
      <c r="L3" s="15"/>
      <c r="M3" s="15"/>
    </row>
    <row r="4" spans="1:13" ht="70.5" customHeight="1">
      <c r="A4" s="34" t="s">
        <v>0</v>
      </c>
      <c r="B4" s="34" t="s">
        <v>1</v>
      </c>
      <c r="C4" s="34" t="s">
        <v>32</v>
      </c>
      <c r="D4" s="34" t="s">
        <v>46</v>
      </c>
      <c r="F4" s="15"/>
      <c r="G4" s="15"/>
      <c r="H4" s="15"/>
      <c r="I4" s="15"/>
      <c r="J4" s="15"/>
      <c r="K4" s="15"/>
      <c r="L4" s="15"/>
      <c r="M4" s="15"/>
    </row>
    <row r="5" spans="1:13" ht="22.5" customHeight="1">
      <c r="A5" s="163" t="s">
        <v>44</v>
      </c>
      <c r="B5" s="164"/>
      <c r="C5" s="164"/>
      <c r="D5" s="165"/>
      <c r="F5" s="15"/>
      <c r="G5" s="15"/>
      <c r="H5" s="15"/>
      <c r="I5" s="15"/>
      <c r="J5" s="15"/>
      <c r="K5" s="15"/>
      <c r="L5" s="15"/>
      <c r="M5" s="15"/>
    </row>
    <row r="6" spans="1:13" ht="14.25">
      <c r="A6" s="52"/>
      <c r="B6" s="53" t="s">
        <v>19</v>
      </c>
      <c r="C6" s="54"/>
      <c r="D6" s="55"/>
      <c r="F6" s="15"/>
      <c r="G6" s="15"/>
      <c r="H6" s="15"/>
      <c r="I6" s="15"/>
      <c r="J6" s="15"/>
      <c r="K6" s="15"/>
      <c r="L6" s="18"/>
      <c r="M6" s="18"/>
    </row>
    <row r="7" spans="1:13" ht="35.25" customHeight="1">
      <c r="A7" s="56">
        <v>1</v>
      </c>
      <c r="B7" s="57" t="s">
        <v>63</v>
      </c>
      <c r="C7" s="58">
        <v>414</v>
      </c>
      <c r="D7" s="58">
        <v>3487</v>
      </c>
      <c r="F7" s="15"/>
      <c r="G7" s="15"/>
      <c r="H7" s="15"/>
      <c r="I7" s="15"/>
      <c r="J7" s="15"/>
      <c r="K7" s="15"/>
      <c r="L7" s="15"/>
      <c r="M7" s="15"/>
    </row>
    <row r="8" spans="1:13" ht="18" customHeight="1">
      <c r="A8" s="56">
        <v>2</v>
      </c>
      <c r="B8" s="57" t="s">
        <v>47</v>
      </c>
      <c r="C8" s="58">
        <v>2819</v>
      </c>
      <c r="D8" s="58">
        <v>13142</v>
      </c>
      <c r="F8" s="15"/>
      <c r="G8" s="15"/>
      <c r="H8" s="15"/>
      <c r="I8" s="15"/>
      <c r="J8" s="15"/>
      <c r="K8" s="15"/>
      <c r="L8" s="15"/>
      <c r="M8" s="15"/>
    </row>
    <row r="9" spans="1:13" ht="21" customHeight="1">
      <c r="A9" s="56">
        <v>3</v>
      </c>
      <c r="B9" s="57" t="s">
        <v>48</v>
      </c>
      <c r="C9" s="58">
        <v>1777</v>
      </c>
      <c r="D9" s="58">
        <v>7409</v>
      </c>
      <c r="F9" s="13"/>
      <c r="G9" s="16"/>
      <c r="H9" s="15"/>
      <c r="I9" s="14"/>
      <c r="J9" s="15"/>
      <c r="K9" s="14"/>
      <c r="L9" s="15"/>
      <c r="M9" s="15"/>
    </row>
    <row r="10" spans="1:13" ht="16.5" customHeight="1">
      <c r="A10" s="56">
        <v>4</v>
      </c>
      <c r="B10" s="57" t="s">
        <v>49</v>
      </c>
      <c r="C10" s="58">
        <v>77</v>
      </c>
      <c r="D10" s="58">
        <v>1121</v>
      </c>
      <c r="F10" s="161"/>
      <c r="G10" s="162"/>
      <c r="H10" s="162"/>
      <c r="I10" s="162"/>
      <c r="J10" s="15"/>
      <c r="K10" s="15"/>
      <c r="L10" s="15"/>
      <c r="M10" s="15"/>
    </row>
    <row r="11" spans="1:13" ht="18.75" customHeight="1">
      <c r="A11" s="56">
        <v>5</v>
      </c>
      <c r="B11" s="57" t="s">
        <v>64</v>
      </c>
      <c r="C11" s="58">
        <v>268</v>
      </c>
      <c r="D11" s="58">
        <v>5942</v>
      </c>
      <c r="F11" s="15"/>
      <c r="G11" s="15"/>
      <c r="H11" s="15"/>
      <c r="I11" s="15"/>
      <c r="J11" s="15"/>
      <c r="K11" s="15"/>
      <c r="L11" s="15"/>
      <c r="M11" s="15"/>
    </row>
    <row r="12" spans="1:13" ht="27" customHeight="1">
      <c r="A12" s="56">
        <v>6</v>
      </c>
      <c r="B12" s="57" t="s">
        <v>50</v>
      </c>
      <c r="C12" s="58">
        <v>2005</v>
      </c>
      <c r="D12" s="58">
        <v>3350</v>
      </c>
      <c r="F12" s="15"/>
      <c r="G12" s="15"/>
      <c r="H12" s="15"/>
      <c r="I12" s="15"/>
      <c r="J12" s="15"/>
      <c r="K12" s="15"/>
      <c r="L12" s="15"/>
      <c r="M12" s="15"/>
    </row>
    <row r="13" spans="1:13" ht="27" customHeight="1">
      <c r="A13" s="56">
        <v>7</v>
      </c>
      <c r="B13" s="57" t="s">
        <v>51</v>
      </c>
      <c r="C13" s="59">
        <v>275</v>
      </c>
      <c r="D13" s="59">
        <v>841</v>
      </c>
      <c r="F13" s="15"/>
      <c r="G13" s="15"/>
      <c r="H13" s="15"/>
      <c r="I13" s="15"/>
      <c r="J13" s="15"/>
      <c r="K13" s="15"/>
      <c r="L13" s="15"/>
      <c r="M13" s="15"/>
    </row>
    <row r="14" spans="1:13" ht="18.75" customHeight="1">
      <c r="A14" s="56">
        <v>8</v>
      </c>
      <c r="B14" s="57" t="s">
        <v>65</v>
      </c>
      <c r="C14" s="58">
        <v>248</v>
      </c>
      <c r="D14" s="58">
        <v>4812</v>
      </c>
      <c r="F14" s="21"/>
      <c r="G14" s="21"/>
      <c r="H14" s="21"/>
      <c r="I14" s="21"/>
      <c r="J14" s="15"/>
      <c r="K14" s="15"/>
      <c r="L14" s="15"/>
      <c r="M14" s="15"/>
    </row>
    <row r="15" spans="1:10" ht="14.25">
      <c r="A15" s="56">
        <v>9</v>
      </c>
      <c r="B15" s="57" t="s">
        <v>52</v>
      </c>
      <c r="C15" s="58">
        <v>1012</v>
      </c>
      <c r="D15" s="58">
        <v>1784</v>
      </c>
      <c r="F15" s="22"/>
      <c r="G15" s="22"/>
      <c r="H15" s="22"/>
      <c r="I15" s="22"/>
      <c r="J15" s="20"/>
    </row>
    <row r="16" spans="1:13" ht="21" customHeight="1">
      <c r="A16" s="56">
        <v>10</v>
      </c>
      <c r="B16" s="57" t="s">
        <v>66</v>
      </c>
      <c r="C16" s="58">
        <v>1950</v>
      </c>
      <c r="D16" s="58">
        <v>1897</v>
      </c>
      <c r="F16" s="21"/>
      <c r="G16" s="46"/>
      <c r="H16" s="21"/>
      <c r="I16" s="21"/>
      <c r="J16" s="15"/>
      <c r="K16" s="15"/>
      <c r="L16" s="15"/>
      <c r="M16" s="15"/>
    </row>
    <row r="17" spans="1:13" ht="14.25">
      <c r="A17" s="60">
        <v>11</v>
      </c>
      <c r="B17" s="61" t="s">
        <v>53</v>
      </c>
      <c r="C17" s="62">
        <v>0</v>
      </c>
      <c r="D17" s="62">
        <v>5315</v>
      </c>
      <c r="F17" s="15"/>
      <c r="G17" s="15"/>
      <c r="H17" s="15"/>
      <c r="I17" s="15"/>
      <c r="J17" s="15"/>
      <c r="K17" s="15"/>
      <c r="L17" s="15"/>
      <c r="M17" s="15"/>
    </row>
    <row r="18" spans="1:13" ht="14.25">
      <c r="A18" s="60">
        <v>12</v>
      </c>
      <c r="B18" s="61" t="s">
        <v>54</v>
      </c>
      <c r="C18" s="62">
        <v>579</v>
      </c>
      <c r="D18" s="62">
        <v>898</v>
      </c>
      <c r="H18" s="15"/>
      <c r="I18" s="15"/>
      <c r="J18" s="15"/>
      <c r="K18" s="15"/>
      <c r="L18" s="15"/>
      <c r="M18" s="15"/>
    </row>
    <row r="19" spans="1:13" ht="14.25">
      <c r="A19" s="60">
        <v>13</v>
      </c>
      <c r="B19" s="61" t="s">
        <v>55</v>
      </c>
      <c r="C19" s="62">
        <v>0</v>
      </c>
      <c r="D19" s="62">
        <v>350</v>
      </c>
      <c r="F19" s="15"/>
      <c r="G19" s="15"/>
      <c r="H19" s="15"/>
      <c r="I19" s="15"/>
      <c r="J19" s="15"/>
      <c r="K19" s="15"/>
      <c r="L19" s="15"/>
      <c r="M19" s="15"/>
    </row>
    <row r="20" spans="1:13" ht="14.25">
      <c r="A20" s="60">
        <v>14</v>
      </c>
      <c r="B20" s="61" t="s">
        <v>56</v>
      </c>
      <c r="C20" s="62">
        <v>0</v>
      </c>
      <c r="D20" s="62">
        <v>210</v>
      </c>
      <c r="F20" s="153"/>
      <c r="G20" s="15"/>
      <c r="H20" s="15"/>
      <c r="I20" s="15"/>
      <c r="J20" s="15"/>
      <c r="K20" s="15"/>
      <c r="L20" s="15"/>
      <c r="M20" s="15"/>
    </row>
    <row r="21" spans="1:13" ht="14.25">
      <c r="A21" s="63"/>
      <c r="B21" s="64" t="s">
        <v>15</v>
      </c>
      <c r="C21" s="65">
        <f>SUM(C7:C20)</f>
        <v>11424</v>
      </c>
      <c r="D21" s="65">
        <f>SUM(D7:D20)</f>
        <v>50558</v>
      </c>
      <c r="F21" s="153"/>
      <c r="G21" s="50"/>
      <c r="H21" s="15"/>
      <c r="I21" s="15"/>
      <c r="J21" s="15"/>
      <c r="K21" s="15"/>
      <c r="L21" s="15"/>
      <c r="M21" s="15"/>
    </row>
    <row r="22" spans="1:13" ht="8.25" customHeight="1">
      <c r="A22" s="66"/>
      <c r="B22" s="67"/>
      <c r="C22" s="68">
        <v>0</v>
      </c>
      <c r="D22" s="69">
        <v>0</v>
      </c>
      <c r="F22" s="14"/>
      <c r="G22" s="50"/>
      <c r="H22" s="15"/>
      <c r="I22" s="15"/>
      <c r="J22" s="15"/>
      <c r="K22" s="15"/>
      <c r="L22" s="15"/>
      <c r="M22" s="15"/>
    </row>
    <row r="23" spans="1:13" ht="14.25" customHeight="1">
      <c r="A23" s="70"/>
      <c r="B23" s="170" t="s">
        <v>45</v>
      </c>
      <c r="C23" s="170"/>
      <c r="D23" s="170"/>
      <c r="F23" s="15"/>
      <c r="G23" s="50"/>
      <c r="H23" s="15"/>
      <c r="I23" s="15"/>
      <c r="J23" s="15"/>
      <c r="K23" s="15"/>
      <c r="L23" s="15"/>
      <c r="M23" s="15"/>
    </row>
    <row r="24" spans="1:13" ht="9" customHeight="1">
      <c r="A24" s="70"/>
      <c r="B24" s="71"/>
      <c r="C24" s="71"/>
      <c r="D24" s="71"/>
      <c r="F24" s="15"/>
      <c r="G24" s="50"/>
      <c r="H24" s="15"/>
      <c r="I24" s="15"/>
      <c r="J24" s="15"/>
      <c r="K24" s="15"/>
      <c r="L24" s="15"/>
      <c r="M24" s="15"/>
    </row>
    <row r="25" spans="1:13" ht="39.75" customHeight="1">
      <c r="A25" s="166">
        <v>15</v>
      </c>
      <c r="B25" s="72" t="s">
        <v>57</v>
      </c>
      <c r="C25" s="169">
        <v>1458</v>
      </c>
      <c r="D25" s="169"/>
      <c r="F25" s="153"/>
      <c r="G25" s="50"/>
      <c r="H25" s="15"/>
      <c r="I25" s="15"/>
      <c r="J25" s="15"/>
      <c r="K25" s="15"/>
      <c r="L25" s="15"/>
      <c r="M25" s="15"/>
    </row>
    <row r="26" spans="1:13" ht="27" customHeight="1">
      <c r="A26" s="167"/>
      <c r="B26" s="72" t="s">
        <v>58</v>
      </c>
      <c r="C26" s="169">
        <v>1050</v>
      </c>
      <c r="D26" s="169"/>
      <c r="F26" s="15"/>
      <c r="G26" s="50"/>
      <c r="H26" s="15"/>
      <c r="I26" s="15"/>
      <c r="J26" s="15"/>
      <c r="K26" s="15"/>
      <c r="L26" s="15"/>
      <c r="M26" s="15"/>
    </row>
    <row r="27" spans="1:13" ht="25.5">
      <c r="A27" s="167"/>
      <c r="B27" s="72" t="s">
        <v>59</v>
      </c>
      <c r="C27" s="169">
        <v>539</v>
      </c>
      <c r="D27" s="169"/>
      <c r="F27" s="15"/>
      <c r="G27" s="50"/>
      <c r="H27" s="15"/>
      <c r="I27" s="15"/>
      <c r="J27" s="15"/>
      <c r="K27" s="15"/>
      <c r="L27" s="15"/>
      <c r="M27" s="15"/>
    </row>
    <row r="28" spans="1:13" ht="29.25" customHeight="1">
      <c r="A28" s="168"/>
      <c r="B28" s="72" t="s">
        <v>68</v>
      </c>
      <c r="C28" s="169">
        <v>285</v>
      </c>
      <c r="D28" s="169"/>
      <c r="F28" s="15"/>
      <c r="G28" s="51"/>
      <c r="H28" s="15"/>
      <c r="I28" s="15"/>
      <c r="J28" s="15"/>
      <c r="K28" s="15"/>
      <c r="L28" s="15"/>
      <c r="M28" s="15"/>
    </row>
    <row r="29" spans="1:13" ht="25.5">
      <c r="A29" s="166">
        <v>16</v>
      </c>
      <c r="B29" s="72" t="s">
        <v>60</v>
      </c>
      <c r="C29" s="169">
        <v>635</v>
      </c>
      <c r="D29" s="169"/>
      <c r="F29" s="15"/>
      <c r="G29" s="27"/>
      <c r="H29" s="15"/>
      <c r="I29" s="15"/>
      <c r="J29" s="15"/>
      <c r="K29" s="15"/>
      <c r="L29" s="15"/>
      <c r="M29" s="15"/>
    </row>
    <row r="30" spans="1:13" ht="20.25" customHeight="1">
      <c r="A30" s="168"/>
      <c r="B30" s="72" t="s">
        <v>67</v>
      </c>
      <c r="C30" s="169">
        <v>93</v>
      </c>
      <c r="D30" s="169"/>
      <c r="F30" s="15"/>
      <c r="G30" s="15"/>
      <c r="H30" s="15"/>
      <c r="I30" s="15"/>
      <c r="J30" s="15"/>
      <c r="K30" s="15"/>
      <c r="L30" s="15"/>
      <c r="M30" s="15"/>
    </row>
    <row r="31" spans="1:13" ht="25.5">
      <c r="A31" s="60">
        <v>17</v>
      </c>
      <c r="B31" s="73" t="s">
        <v>61</v>
      </c>
      <c r="C31" s="173">
        <v>800</v>
      </c>
      <c r="D31" s="173"/>
      <c r="F31" s="15"/>
      <c r="G31" s="15"/>
      <c r="H31" s="15"/>
      <c r="I31" s="15"/>
      <c r="J31" s="15"/>
      <c r="K31" s="15"/>
      <c r="L31" s="15"/>
      <c r="M31" s="15"/>
    </row>
    <row r="32" spans="1:13" ht="14.25">
      <c r="A32" s="60"/>
      <c r="B32" s="74" t="s">
        <v>15</v>
      </c>
      <c r="C32" s="171">
        <f>SUM(C25:D31)</f>
        <v>4860</v>
      </c>
      <c r="D32" s="172"/>
      <c r="E32" s="152"/>
      <c r="F32" s="15"/>
      <c r="G32" s="15"/>
      <c r="H32" s="15"/>
      <c r="I32" s="15"/>
      <c r="J32" s="15"/>
      <c r="K32" s="15"/>
      <c r="L32" s="15"/>
      <c r="M32" s="15"/>
    </row>
    <row r="33" spans="1:13" ht="14.25">
      <c r="A33" s="70"/>
      <c r="B33" s="70"/>
      <c r="C33" s="70"/>
      <c r="D33" s="70"/>
      <c r="F33" s="15"/>
      <c r="G33" s="15"/>
      <c r="H33" s="15"/>
      <c r="I33" s="15"/>
      <c r="J33" s="15"/>
      <c r="K33" s="15"/>
      <c r="L33" s="15"/>
      <c r="M33" s="15"/>
    </row>
    <row r="34" spans="1:13" ht="14.25">
      <c r="A34" s="75"/>
      <c r="B34" s="157" t="s">
        <v>62</v>
      </c>
      <c r="C34" s="76">
        <f>C21+D21+C32</f>
        <v>66842</v>
      </c>
      <c r="D34" s="77" t="s">
        <v>16</v>
      </c>
      <c r="F34" s="30"/>
      <c r="G34" s="17"/>
      <c r="H34" s="17"/>
      <c r="I34" s="15"/>
      <c r="J34" s="15"/>
      <c r="K34" s="15"/>
      <c r="L34" s="15"/>
      <c r="M34" s="15"/>
    </row>
    <row r="35" spans="1:13" ht="13.5" customHeight="1">
      <c r="A35" s="75"/>
      <c r="B35" s="158"/>
      <c r="C35" s="78">
        <f>C34/100</f>
        <v>668.42</v>
      </c>
      <c r="D35" s="79" t="s">
        <v>17</v>
      </c>
      <c r="F35" s="31"/>
      <c r="G35" s="17"/>
      <c r="H35" s="17"/>
      <c r="I35" s="15"/>
      <c r="J35" s="15"/>
      <c r="K35" s="15"/>
      <c r="L35" s="15"/>
      <c r="M35" s="15"/>
    </row>
    <row r="36" spans="1:13" ht="14.25">
      <c r="A36" s="75"/>
      <c r="B36" s="82"/>
      <c r="C36" s="81"/>
      <c r="D36" s="80"/>
      <c r="F36" s="17"/>
      <c r="G36" s="17"/>
      <c r="H36" s="17"/>
      <c r="I36" s="15"/>
      <c r="J36" s="15"/>
      <c r="K36" s="15"/>
      <c r="L36" s="15"/>
      <c r="M36" s="15"/>
    </row>
    <row r="37" spans="1:13" ht="14.25">
      <c r="A37" s="70"/>
      <c r="B37" s="159" t="s">
        <v>35</v>
      </c>
      <c r="C37" s="76">
        <f>D21+C32</f>
        <v>55418</v>
      </c>
      <c r="D37" s="77" t="s">
        <v>16</v>
      </c>
      <c r="F37" s="15"/>
      <c r="G37" s="15"/>
      <c r="H37" s="15"/>
      <c r="I37" s="15"/>
      <c r="J37" s="15"/>
      <c r="K37" s="15"/>
      <c r="L37" s="15"/>
      <c r="M37" s="15"/>
    </row>
    <row r="38" spans="1:13" ht="10.5" customHeight="1">
      <c r="A38" s="70"/>
      <c r="B38" s="160"/>
      <c r="C38" s="78">
        <f>C37/100</f>
        <v>554.18</v>
      </c>
      <c r="D38" s="79" t="s">
        <v>17</v>
      </c>
      <c r="F38" s="15"/>
      <c r="G38" s="15"/>
      <c r="H38" s="15"/>
      <c r="I38" s="15"/>
      <c r="J38" s="15"/>
      <c r="K38" s="15"/>
      <c r="L38" s="15"/>
      <c r="M38" s="15"/>
    </row>
    <row r="39" spans="4:13" ht="14.25">
      <c r="D39" s="152"/>
      <c r="F39" s="15"/>
      <c r="G39" s="15"/>
      <c r="H39" s="15"/>
      <c r="I39" s="15"/>
      <c r="J39" s="15"/>
      <c r="K39" s="15"/>
      <c r="L39" s="15"/>
      <c r="M39" s="15"/>
    </row>
    <row r="40" spans="6:13" ht="14.25">
      <c r="F40" s="15"/>
      <c r="G40" s="15"/>
      <c r="H40" s="15"/>
      <c r="I40" s="15"/>
      <c r="J40" s="15"/>
      <c r="K40" s="15"/>
      <c r="L40" s="15"/>
      <c r="M40" s="15"/>
    </row>
    <row r="41" spans="1:13" ht="15">
      <c r="A41" s="11"/>
      <c r="B41" s="11"/>
      <c r="C41" s="11"/>
      <c r="D41" s="11"/>
      <c r="E41" s="11"/>
      <c r="F41" s="18"/>
      <c r="G41" s="18"/>
      <c r="H41" s="15"/>
      <c r="I41" s="15"/>
      <c r="J41" s="15"/>
      <c r="K41" s="15"/>
      <c r="L41" s="15"/>
      <c r="M41" s="15"/>
    </row>
    <row r="42" spans="1:13" ht="15">
      <c r="A42" s="11"/>
      <c r="B42" s="12"/>
      <c r="C42" s="12"/>
      <c r="D42" s="12"/>
      <c r="E42" s="12"/>
      <c r="F42" s="19"/>
      <c r="G42" s="19"/>
      <c r="H42" s="18"/>
      <c r="I42" s="15"/>
      <c r="J42" s="15"/>
      <c r="K42" s="15"/>
      <c r="L42" s="15"/>
      <c r="M42" s="15"/>
    </row>
    <row r="43" spans="1:12" ht="15">
      <c r="A43" s="11"/>
      <c r="B43" s="12"/>
      <c r="C43" s="12"/>
      <c r="D43" s="12"/>
      <c r="E43" s="12"/>
      <c r="F43" s="12"/>
      <c r="G43" s="12"/>
      <c r="H43" s="11"/>
      <c r="I43" s="1"/>
      <c r="J43" s="1"/>
      <c r="K43" s="1"/>
      <c r="L43" s="1"/>
    </row>
    <row r="44" spans="1:12" ht="15">
      <c r="A44" s="11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</row>
    <row r="45" spans="2:12" ht="15">
      <c r="B45" s="11"/>
      <c r="C45" s="12"/>
      <c r="D45" s="12"/>
      <c r="E45" s="12"/>
      <c r="F45" s="12"/>
      <c r="G45" s="12"/>
      <c r="H45" s="12"/>
      <c r="I45" s="1"/>
      <c r="J45" s="1"/>
      <c r="K45" s="1"/>
      <c r="L45" s="1"/>
    </row>
    <row r="46" spans="2:12" ht="15">
      <c r="B46" s="11"/>
      <c r="C46" s="12"/>
      <c r="D46" s="12"/>
      <c r="E46" s="12"/>
      <c r="F46" s="12"/>
      <c r="G46" s="12"/>
      <c r="H46" s="12"/>
      <c r="I46" s="1"/>
      <c r="J46" s="1"/>
      <c r="K46" s="1"/>
      <c r="L46" s="1"/>
    </row>
    <row r="47" spans="6:12" ht="14.25">
      <c r="F47" s="1"/>
      <c r="G47" s="1"/>
      <c r="H47" s="1"/>
      <c r="I47" s="1"/>
      <c r="J47" s="1"/>
      <c r="K47" s="1"/>
      <c r="L47" s="1"/>
    </row>
    <row r="48" spans="6:12" ht="14.25">
      <c r="F48" s="1"/>
      <c r="G48" s="1"/>
      <c r="H48" s="1"/>
      <c r="I48" s="1"/>
      <c r="J48" s="1"/>
      <c r="K48" s="1"/>
      <c r="L48" s="1"/>
    </row>
    <row r="49" spans="6:12" ht="14.25">
      <c r="F49" s="1"/>
      <c r="G49" s="1"/>
      <c r="H49" s="1"/>
      <c r="I49" s="1"/>
      <c r="J49" s="1"/>
      <c r="K49" s="1"/>
      <c r="L49" s="1"/>
    </row>
    <row r="50" spans="6:12" ht="14.25">
      <c r="F50" s="1"/>
      <c r="G50" s="1"/>
      <c r="H50" s="1"/>
      <c r="I50" s="1"/>
      <c r="J50" s="1"/>
      <c r="K50" s="1"/>
      <c r="L50" s="1"/>
    </row>
    <row r="51" spans="6:12" ht="14.25">
      <c r="F51" s="1"/>
      <c r="G51" s="1"/>
      <c r="H51" s="1"/>
      <c r="I51" s="1"/>
      <c r="J51" s="1"/>
      <c r="K51" s="1"/>
      <c r="L51" s="1"/>
    </row>
    <row r="52" spans="6:12" ht="14.25">
      <c r="F52" s="1"/>
      <c r="G52" s="1"/>
      <c r="H52" s="1"/>
      <c r="I52" s="1"/>
      <c r="J52" s="1"/>
      <c r="K52" s="1"/>
      <c r="L52" s="1"/>
    </row>
    <row r="53" spans="6:12" ht="14.25">
      <c r="F53" s="1"/>
      <c r="G53" s="1"/>
      <c r="H53" s="1"/>
      <c r="I53" s="1"/>
      <c r="J53" s="1"/>
      <c r="K53" s="1"/>
      <c r="L53" s="1"/>
    </row>
  </sheetData>
  <sheetProtection/>
  <mergeCells count="17">
    <mergeCell ref="C32:D32"/>
    <mergeCell ref="C26:D26"/>
    <mergeCell ref="C27:D27"/>
    <mergeCell ref="C28:D28"/>
    <mergeCell ref="C29:D29"/>
    <mergeCell ref="C30:D30"/>
    <mergeCell ref="C31:D31"/>
    <mergeCell ref="C1:D1"/>
    <mergeCell ref="A2:D2"/>
    <mergeCell ref="B34:B35"/>
    <mergeCell ref="B37:B38"/>
    <mergeCell ref="F10:I10"/>
    <mergeCell ref="A5:D5"/>
    <mergeCell ref="A25:A28"/>
    <mergeCell ref="A29:A30"/>
    <mergeCell ref="C25:D25"/>
    <mergeCell ref="B23:D23"/>
  </mergeCells>
  <printOptions/>
  <pageMargins left="0.43307086614173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Layout" zoomScale="120" zoomScalePageLayoutView="120" workbookViewId="0" topLeftCell="D13">
      <selection activeCell="D39" sqref="D39"/>
    </sheetView>
  </sheetViews>
  <sheetFormatPr defaultColWidth="8.796875" defaultRowHeight="14.25"/>
  <cols>
    <col min="1" max="1" width="4.8984375" style="0" customWidth="1"/>
    <col min="2" max="2" width="38.09765625" style="0" customWidth="1"/>
    <col min="3" max="3" width="5.09765625" style="0" customWidth="1"/>
    <col min="4" max="4" width="32" style="0" customWidth="1"/>
    <col min="5" max="5" width="23.5" style="0" customWidth="1"/>
    <col min="6" max="6" width="15.59765625" style="0" customWidth="1"/>
    <col min="7" max="7" width="12.09765625" style="0" customWidth="1"/>
    <col min="9" max="9" width="17.19921875" style="0" customWidth="1"/>
    <col min="13" max="13" width="9" style="0" customWidth="1"/>
    <col min="14" max="14" width="8.3984375" style="0" customWidth="1"/>
    <col min="15" max="15" width="7.09765625" style="0" customWidth="1"/>
    <col min="18" max="18" width="9.3984375" style="0" bestFit="1" customWidth="1"/>
  </cols>
  <sheetData>
    <row r="1" spans="1:18" ht="15.75" thickBot="1">
      <c r="A1" s="178" t="s">
        <v>27</v>
      </c>
      <c r="B1" s="178"/>
      <c r="C1" s="178"/>
      <c r="D1" s="178"/>
      <c r="E1" s="178"/>
      <c r="F1" s="84"/>
      <c r="G1" s="23"/>
      <c r="H1" s="15"/>
      <c r="I1" s="15"/>
      <c r="J1" s="15"/>
      <c r="K1" s="15"/>
      <c r="L1" s="15"/>
      <c r="M1" s="15"/>
      <c r="N1" s="15"/>
      <c r="O1" s="15"/>
      <c r="R1" s="118">
        <v>14398</v>
      </c>
    </row>
    <row r="2" spans="1:18" ht="42">
      <c r="A2" s="85"/>
      <c r="B2" s="86"/>
      <c r="C2" s="87" t="s">
        <v>0</v>
      </c>
      <c r="D2" s="87" t="s">
        <v>1</v>
      </c>
      <c r="E2" s="87" t="s">
        <v>70</v>
      </c>
      <c r="F2" s="88" t="s">
        <v>71</v>
      </c>
      <c r="G2" s="24"/>
      <c r="H2" s="15"/>
      <c r="I2" s="15"/>
      <c r="J2" s="15"/>
      <c r="K2" s="15"/>
      <c r="L2" s="15"/>
      <c r="M2" s="15"/>
      <c r="N2" s="15"/>
      <c r="O2" s="15"/>
      <c r="R2" s="118">
        <v>1256</v>
      </c>
    </row>
    <row r="3" spans="1:18" ht="15.75" customHeight="1">
      <c r="A3" s="89"/>
      <c r="B3" s="89"/>
      <c r="C3" s="90"/>
      <c r="D3" s="188" t="s">
        <v>44</v>
      </c>
      <c r="E3" s="188"/>
      <c r="F3" s="189"/>
      <c r="G3" s="25"/>
      <c r="H3" s="15"/>
      <c r="I3" s="15"/>
      <c r="J3" s="15"/>
      <c r="K3" s="15"/>
      <c r="L3" s="15"/>
      <c r="M3" s="11" t="s">
        <v>36</v>
      </c>
      <c r="N3" s="15"/>
      <c r="O3" s="15"/>
      <c r="R3" s="118">
        <f>R1-R2</f>
        <v>13142</v>
      </c>
    </row>
    <row r="4" spans="1:18" ht="14.25">
      <c r="A4" s="89"/>
      <c r="B4" s="89"/>
      <c r="C4" s="90"/>
      <c r="D4" s="91" t="s">
        <v>19</v>
      </c>
      <c r="E4" s="92"/>
      <c r="F4" s="93"/>
      <c r="G4" s="25"/>
      <c r="H4" s="15"/>
      <c r="I4" s="15"/>
      <c r="J4" s="15"/>
      <c r="K4" s="15"/>
      <c r="L4" s="15"/>
      <c r="M4" s="18" t="s">
        <v>28</v>
      </c>
      <c r="N4" s="15"/>
      <c r="O4" s="15"/>
      <c r="R4" s="118"/>
    </row>
    <row r="5" spans="1:18" ht="24">
      <c r="A5" s="89"/>
      <c r="B5" s="89"/>
      <c r="C5" s="94">
        <v>1</v>
      </c>
      <c r="D5" s="95" t="s">
        <v>2</v>
      </c>
      <c r="E5" s="96">
        <v>414</v>
      </c>
      <c r="F5" s="96">
        <v>3487</v>
      </c>
      <c r="G5" s="26"/>
      <c r="H5" s="15"/>
      <c r="I5" s="15"/>
      <c r="J5" s="15"/>
      <c r="K5" s="15"/>
      <c r="L5" s="15"/>
      <c r="M5" s="15" t="s">
        <v>37</v>
      </c>
      <c r="N5" s="42" t="s">
        <v>38</v>
      </c>
      <c r="O5" s="42" t="s">
        <v>39</v>
      </c>
      <c r="P5" s="42" t="s">
        <v>40</v>
      </c>
      <c r="Q5" s="42" t="s">
        <v>41</v>
      </c>
      <c r="R5" s="118"/>
    </row>
    <row r="6" spans="1:18" ht="69.75" customHeight="1">
      <c r="A6" s="89"/>
      <c r="B6" s="89"/>
      <c r="C6" s="94">
        <v>2</v>
      </c>
      <c r="D6" s="97" t="s">
        <v>3</v>
      </c>
      <c r="E6" s="98">
        <v>2819</v>
      </c>
      <c r="F6" s="98">
        <v>13142</v>
      </c>
      <c r="G6" s="179" t="s">
        <v>73</v>
      </c>
      <c r="H6" s="190"/>
      <c r="I6" s="190"/>
      <c r="J6" s="190"/>
      <c r="K6" s="190"/>
      <c r="L6" s="190"/>
      <c r="M6" s="15"/>
      <c r="N6" s="15">
        <v>14398</v>
      </c>
      <c r="O6" s="15">
        <v>13142</v>
      </c>
      <c r="P6" s="15">
        <v>3326</v>
      </c>
      <c r="Q6" s="15">
        <v>2819</v>
      </c>
      <c r="R6" s="17"/>
    </row>
    <row r="7" spans="1:18" ht="29.25" customHeight="1">
      <c r="A7" s="89"/>
      <c r="B7" s="89"/>
      <c r="C7" s="94">
        <v>3</v>
      </c>
      <c r="D7" s="97" t="s">
        <v>4</v>
      </c>
      <c r="E7" s="98">
        <v>1777</v>
      </c>
      <c r="F7" s="98">
        <v>7409</v>
      </c>
      <c r="G7" s="179" t="s">
        <v>81</v>
      </c>
      <c r="H7" s="190"/>
      <c r="I7" s="190"/>
      <c r="J7" s="190"/>
      <c r="K7" s="190"/>
      <c r="L7" s="190"/>
      <c r="M7" s="14">
        <v>672</v>
      </c>
      <c r="N7" s="15">
        <v>8081</v>
      </c>
      <c r="O7" s="15">
        <f>N7-M7</f>
        <v>7409</v>
      </c>
      <c r="P7" s="15"/>
      <c r="Q7" s="15"/>
      <c r="R7" s="15"/>
    </row>
    <row r="8" spans="1:18" ht="18" customHeight="1">
      <c r="A8" s="89"/>
      <c r="B8" s="89"/>
      <c r="C8" s="94">
        <v>4</v>
      </c>
      <c r="D8" s="97" t="s">
        <v>5</v>
      </c>
      <c r="E8" s="98">
        <v>77</v>
      </c>
      <c r="F8" s="98">
        <v>1121</v>
      </c>
      <c r="G8" s="4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9" ht="48" customHeight="1">
      <c r="A9" s="89"/>
      <c r="B9" s="89"/>
      <c r="C9" s="94">
        <v>5</v>
      </c>
      <c r="D9" s="95" t="s">
        <v>6</v>
      </c>
      <c r="E9" s="96">
        <v>268</v>
      </c>
      <c r="F9" s="96">
        <v>5942</v>
      </c>
      <c r="G9" s="192" t="s">
        <v>74</v>
      </c>
      <c r="H9" s="193"/>
      <c r="I9" s="193"/>
      <c r="J9" s="193"/>
      <c r="K9" s="193"/>
      <c r="L9" s="193"/>
      <c r="M9" s="122">
        <v>0</v>
      </c>
      <c r="N9" s="119">
        <v>6253</v>
      </c>
      <c r="O9" s="121">
        <v>5942</v>
      </c>
      <c r="P9" s="121"/>
      <c r="Q9" s="121"/>
      <c r="R9" s="121"/>
      <c r="S9" s="120"/>
    </row>
    <row r="10" spans="1:18" ht="27.75" customHeight="1">
      <c r="A10" s="89"/>
      <c r="B10" s="89"/>
      <c r="C10" s="94">
        <v>6</v>
      </c>
      <c r="D10" s="97" t="s">
        <v>7</v>
      </c>
      <c r="E10" s="98">
        <v>2005</v>
      </c>
      <c r="F10" s="98">
        <v>3350</v>
      </c>
      <c r="G10" s="174" t="s">
        <v>69</v>
      </c>
      <c r="H10" s="191"/>
      <c r="I10" s="191"/>
      <c r="J10" s="191"/>
      <c r="K10" s="191"/>
      <c r="L10" s="191"/>
      <c r="M10" s="15"/>
      <c r="N10" s="15">
        <v>4200</v>
      </c>
      <c r="O10" s="15">
        <v>3350</v>
      </c>
      <c r="P10" s="15">
        <v>3300</v>
      </c>
      <c r="Q10" s="15">
        <v>2005</v>
      </c>
      <c r="R10" s="15"/>
    </row>
    <row r="11" spans="1:18" ht="14.25">
      <c r="A11" s="89"/>
      <c r="B11" s="89"/>
      <c r="C11" s="94">
        <v>7</v>
      </c>
      <c r="D11" s="99" t="s">
        <v>8</v>
      </c>
      <c r="E11" s="100">
        <v>275</v>
      </c>
      <c r="F11" s="100">
        <v>841</v>
      </c>
      <c r="G11" s="44"/>
      <c r="H11" s="40"/>
      <c r="I11" s="40"/>
      <c r="J11" s="40"/>
      <c r="K11" s="48"/>
      <c r="L11" s="40"/>
      <c r="M11" s="15"/>
      <c r="N11" s="15"/>
      <c r="O11" s="15"/>
      <c r="P11" s="15"/>
      <c r="Q11" s="15"/>
      <c r="R11" s="15"/>
    </row>
    <row r="12" spans="1:18" ht="14.25">
      <c r="A12" s="89"/>
      <c r="B12" s="89"/>
      <c r="C12" s="94">
        <v>8</v>
      </c>
      <c r="D12" s="97" t="s">
        <v>9</v>
      </c>
      <c r="E12" s="98">
        <v>248</v>
      </c>
      <c r="F12" s="98">
        <v>4812</v>
      </c>
      <c r="G12" s="174" t="s">
        <v>30</v>
      </c>
      <c r="H12" s="175"/>
      <c r="I12" s="175"/>
      <c r="J12" s="175"/>
      <c r="K12" s="175"/>
      <c r="L12" s="175"/>
      <c r="M12" s="15">
        <v>100</v>
      </c>
      <c r="N12" s="15">
        <v>4712</v>
      </c>
      <c r="O12" s="15">
        <v>4812</v>
      </c>
      <c r="P12" s="15"/>
      <c r="Q12" s="15"/>
      <c r="R12" s="15"/>
    </row>
    <row r="13" spans="1:18" ht="14.25" customHeight="1">
      <c r="A13" s="89"/>
      <c r="B13" s="89"/>
      <c r="C13" s="94">
        <v>9</v>
      </c>
      <c r="D13" s="95" t="s">
        <v>18</v>
      </c>
      <c r="E13" s="96">
        <v>1012</v>
      </c>
      <c r="F13" s="96">
        <v>1784</v>
      </c>
      <c r="P13" s="15"/>
      <c r="Q13" s="15"/>
      <c r="R13" s="15"/>
    </row>
    <row r="14" spans="1:18" ht="31.5" customHeight="1">
      <c r="A14" s="89"/>
      <c r="B14" s="89"/>
      <c r="C14" s="94">
        <v>10</v>
      </c>
      <c r="D14" s="97" t="s">
        <v>10</v>
      </c>
      <c r="E14" s="98">
        <v>1950</v>
      </c>
      <c r="F14" s="98">
        <v>1897</v>
      </c>
      <c r="G14" s="174" t="s">
        <v>75</v>
      </c>
      <c r="H14" s="175"/>
      <c r="I14" s="175"/>
      <c r="J14" s="175"/>
      <c r="K14" s="175"/>
      <c r="L14" s="175"/>
      <c r="M14" s="15"/>
      <c r="N14" s="15">
        <v>2107</v>
      </c>
      <c r="O14" s="15">
        <v>1897</v>
      </c>
      <c r="P14" s="15"/>
      <c r="Q14" s="15"/>
      <c r="R14" s="15"/>
    </row>
    <row r="15" spans="1:18" ht="12" customHeight="1">
      <c r="A15" s="89"/>
      <c r="B15" s="89"/>
      <c r="C15" s="94">
        <v>11</v>
      </c>
      <c r="D15" s="97" t="s">
        <v>11</v>
      </c>
      <c r="E15" s="98">
        <v>0</v>
      </c>
      <c r="F15" s="98">
        <v>5315</v>
      </c>
      <c r="G15" s="174"/>
      <c r="H15" s="175"/>
      <c r="I15" s="175"/>
      <c r="J15" s="175"/>
      <c r="K15" s="175"/>
      <c r="L15" s="175"/>
      <c r="M15" s="15"/>
      <c r="N15" s="15"/>
      <c r="O15" s="15">
        <f>N15-M15</f>
        <v>0</v>
      </c>
      <c r="P15" s="15"/>
      <c r="Q15" s="15"/>
      <c r="R15" s="15"/>
    </row>
    <row r="16" spans="1:18" ht="14.25">
      <c r="A16" s="89"/>
      <c r="B16" s="89"/>
      <c r="C16" s="94">
        <v>12</v>
      </c>
      <c r="D16" s="95" t="s">
        <v>12</v>
      </c>
      <c r="E16" s="96">
        <v>579</v>
      </c>
      <c r="F16" s="96">
        <v>898</v>
      </c>
      <c r="G16" s="45"/>
      <c r="H16" s="41"/>
      <c r="I16" s="41"/>
      <c r="J16" s="41"/>
      <c r="K16" s="41"/>
      <c r="L16" s="41"/>
      <c r="M16" s="15"/>
      <c r="N16" s="15"/>
      <c r="O16" s="15"/>
      <c r="P16" s="15"/>
      <c r="Q16" s="15"/>
      <c r="R16" s="15"/>
    </row>
    <row r="17" spans="1:18" ht="19.5" customHeight="1">
      <c r="A17" s="89"/>
      <c r="B17" s="89"/>
      <c r="C17" s="94">
        <v>13</v>
      </c>
      <c r="D17" s="95" t="s">
        <v>13</v>
      </c>
      <c r="E17" s="96">
        <v>0</v>
      </c>
      <c r="F17" s="96">
        <v>350</v>
      </c>
      <c r="G17" s="179" t="s">
        <v>42</v>
      </c>
      <c r="H17" s="180"/>
      <c r="I17" s="180"/>
      <c r="J17" s="180"/>
      <c r="K17" s="180"/>
      <c r="L17" s="180"/>
      <c r="M17" s="15"/>
      <c r="N17" s="15">
        <v>622</v>
      </c>
      <c r="O17" s="15">
        <v>350</v>
      </c>
      <c r="P17" s="15"/>
      <c r="Q17" s="15"/>
      <c r="R17" s="15"/>
    </row>
    <row r="18" spans="1:18" ht="14.25" customHeight="1">
      <c r="A18" s="89"/>
      <c r="B18" s="89"/>
      <c r="C18" s="94">
        <v>14</v>
      </c>
      <c r="D18" s="95" t="s">
        <v>14</v>
      </c>
      <c r="E18" s="96">
        <v>0</v>
      </c>
      <c r="F18" s="96">
        <v>210</v>
      </c>
      <c r="G18" s="176" t="s">
        <v>43</v>
      </c>
      <c r="H18" s="177"/>
      <c r="I18" s="177"/>
      <c r="J18" s="177"/>
      <c r="K18" s="177"/>
      <c r="L18" s="177"/>
      <c r="M18" s="14"/>
      <c r="N18" s="15">
        <v>550</v>
      </c>
      <c r="O18" s="15">
        <v>210</v>
      </c>
      <c r="P18" s="15"/>
      <c r="Q18" s="15"/>
      <c r="R18" s="15"/>
    </row>
    <row r="19" spans="1:18" ht="14.25">
      <c r="A19" s="89"/>
      <c r="B19" s="89"/>
      <c r="C19" s="94"/>
      <c r="D19" s="101" t="s">
        <v>20</v>
      </c>
      <c r="E19" s="102">
        <v>0</v>
      </c>
      <c r="F19" s="103">
        <v>0</v>
      </c>
      <c r="G19" s="179" t="s">
        <v>29</v>
      </c>
      <c r="H19" s="190"/>
      <c r="I19" s="190"/>
      <c r="J19" s="190"/>
      <c r="K19" s="49"/>
      <c r="L19" s="41"/>
      <c r="M19" s="15"/>
      <c r="N19" s="15"/>
      <c r="O19" s="15"/>
      <c r="P19" s="15"/>
      <c r="Q19" s="15"/>
      <c r="R19" s="15"/>
    </row>
    <row r="20" spans="1:18" ht="14.25" customHeight="1">
      <c r="A20" s="89"/>
      <c r="B20" s="89"/>
      <c r="C20" s="181">
        <v>15</v>
      </c>
      <c r="D20" s="95" t="s">
        <v>21</v>
      </c>
      <c r="E20" s="96">
        <v>0</v>
      </c>
      <c r="F20" s="96">
        <v>1458</v>
      </c>
      <c r="G20" s="45"/>
      <c r="H20" s="15"/>
      <c r="I20" s="15"/>
      <c r="J20" s="15"/>
      <c r="K20" s="15"/>
      <c r="L20" s="41"/>
      <c r="M20" s="15"/>
      <c r="N20" s="15"/>
      <c r="O20" s="15"/>
      <c r="P20" s="15"/>
      <c r="Q20" s="15"/>
      <c r="R20" s="15"/>
    </row>
    <row r="21" spans="1:15" ht="25.5">
      <c r="A21" s="89"/>
      <c r="B21" s="89"/>
      <c r="C21" s="182"/>
      <c r="D21" s="95" t="s">
        <v>22</v>
      </c>
      <c r="E21" s="96">
        <v>0</v>
      </c>
      <c r="F21" s="96">
        <v>1050</v>
      </c>
      <c r="G21" s="154" t="s">
        <v>106</v>
      </c>
      <c r="H21" s="39"/>
      <c r="I21" s="39"/>
      <c r="J21" s="39"/>
      <c r="K21" s="47"/>
      <c r="L21" s="39"/>
      <c r="M21" s="15"/>
      <c r="N21" s="15"/>
      <c r="O21" s="15"/>
    </row>
    <row r="22" spans="1:15" ht="14.25">
      <c r="A22" s="89"/>
      <c r="B22" s="89"/>
      <c r="C22" s="182"/>
      <c r="D22" s="95" t="s">
        <v>23</v>
      </c>
      <c r="E22" s="96">
        <v>0</v>
      </c>
      <c r="F22" s="96">
        <v>539</v>
      </c>
      <c r="G22" s="26"/>
      <c r="H22" s="39"/>
      <c r="I22" s="39"/>
      <c r="J22" s="39"/>
      <c r="K22" s="47"/>
      <c r="L22" s="39"/>
      <c r="M22" s="15"/>
      <c r="N22" s="15"/>
      <c r="O22" s="15"/>
    </row>
    <row r="23" spans="1:15" ht="14.25">
      <c r="A23" s="89"/>
      <c r="B23" s="89"/>
      <c r="C23" s="183"/>
      <c r="D23" s="95" t="s">
        <v>24</v>
      </c>
      <c r="E23" s="96">
        <v>0</v>
      </c>
      <c r="F23" s="96">
        <v>285</v>
      </c>
      <c r="G23" s="26"/>
      <c r="H23" s="39"/>
      <c r="I23" s="39"/>
      <c r="J23" s="39"/>
      <c r="K23" s="47"/>
      <c r="L23" s="39"/>
      <c r="M23" s="15"/>
      <c r="N23" s="15"/>
      <c r="O23" s="15"/>
    </row>
    <row r="24" spans="1:15" ht="14.25">
      <c r="A24" s="89"/>
      <c r="B24" s="89"/>
      <c r="C24" s="181">
        <v>16</v>
      </c>
      <c r="D24" s="95" t="s">
        <v>25</v>
      </c>
      <c r="E24" s="96">
        <v>0</v>
      </c>
      <c r="F24" s="96">
        <v>635</v>
      </c>
      <c r="G24" s="26"/>
      <c r="H24" s="39"/>
      <c r="I24" s="39"/>
      <c r="J24" s="39"/>
      <c r="K24" s="47"/>
      <c r="L24" s="39"/>
      <c r="M24" s="15"/>
      <c r="N24" s="15"/>
      <c r="O24" s="15"/>
    </row>
    <row r="25" spans="1:15" ht="14.25">
      <c r="A25" s="89"/>
      <c r="B25" s="89"/>
      <c r="C25" s="183"/>
      <c r="D25" s="95" t="s">
        <v>26</v>
      </c>
      <c r="E25" s="96">
        <v>0</v>
      </c>
      <c r="F25" s="96">
        <v>93</v>
      </c>
      <c r="G25" s="26">
        <f>SUM(F5:F26)</f>
        <v>55418</v>
      </c>
      <c r="H25" s="39"/>
      <c r="I25" s="39"/>
      <c r="J25" s="39"/>
      <c r="K25" s="47"/>
      <c r="L25" s="39"/>
      <c r="M25" s="15"/>
      <c r="N25" s="15"/>
      <c r="O25" s="15"/>
    </row>
    <row r="26" spans="1:15" ht="14.25">
      <c r="A26" s="89"/>
      <c r="B26" s="89"/>
      <c r="C26" s="94">
        <v>17</v>
      </c>
      <c r="D26" s="104" t="s">
        <v>31</v>
      </c>
      <c r="E26" s="104"/>
      <c r="F26" s="105">
        <v>800</v>
      </c>
      <c r="G26" s="26">
        <f>F20+F21+F22+F23+F24+F25+F26</f>
        <v>4860</v>
      </c>
      <c r="H26" s="39"/>
      <c r="I26" s="39"/>
      <c r="J26" s="39"/>
      <c r="K26" s="47"/>
      <c r="L26" s="39"/>
      <c r="M26" s="15"/>
      <c r="N26" s="15"/>
      <c r="O26" s="15"/>
    </row>
    <row r="27" spans="1:15" ht="14.25">
      <c r="A27" s="89"/>
      <c r="B27" s="89"/>
      <c r="C27" s="106"/>
      <c r="D27" s="107" t="s">
        <v>15</v>
      </c>
      <c r="E27" s="108">
        <f>SUM(E5:E26)</f>
        <v>11424</v>
      </c>
      <c r="F27" s="109">
        <f>SUM(F5:F26)</f>
        <v>55418</v>
      </c>
      <c r="G27" s="27"/>
      <c r="H27" s="15"/>
      <c r="I27" s="15"/>
      <c r="J27" s="15"/>
      <c r="K27" s="15"/>
      <c r="L27" s="15"/>
      <c r="M27" s="15"/>
      <c r="N27" s="15"/>
      <c r="O27" s="15"/>
    </row>
    <row r="28" spans="1:15" ht="9" customHeight="1">
      <c r="A28" s="89"/>
      <c r="B28" s="89"/>
      <c r="C28" s="85"/>
      <c r="D28" s="110"/>
      <c r="E28" s="110"/>
      <c r="F28" s="111"/>
      <c r="G28" s="9"/>
      <c r="H28" s="15"/>
      <c r="I28" s="15"/>
      <c r="J28" s="15"/>
      <c r="K28" s="15"/>
      <c r="L28" s="15"/>
      <c r="M28" s="15"/>
      <c r="N28" s="15"/>
      <c r="O28" s="15"/>
    </row>
    <row r="29" spans="1:15" ht="15">
      <c r="A29" s="89"/>
      <c r="B29" s="89"/>
      <c r="C29" s="85"/>
      <c r="D29" s="184" t="s">
        <v>72</v>
      </c>
      <c r="E29" s="112">
        <f>E27+F27</f>
        <v>66842</v>
      </c>
      <c r="F29" s="113" t="s">
        <v>16</v>
      </c>
      <c r="G29" s="28"/>
      <c r="I29" s="17"/>
      <c r="J29" s="17"/>
      <c r="K29" s="17"/>
      <c r="L29" s="15"/>
      <c r="M29" s="15"/>
      <c r="N29" s="15"/>
      <c r="O29" s="15"/>
    </row>
    <row r="30" spans="1:15" ht="14.25">
      <c r="A30" s="89"/>
      <c r="B30" s="89"/>
      <c r="C30" s="85"/>
      <c r="D30" s="185"/>
      <c r="E30" s="114">
        <f>E29/100</f>
        <v>668.42</v>
      </c>
      <c r="F30" s="115" t="s">
        <v>17</v>
      </c>
      <c r="G30" s="17">
        <v>100</v>
      </c>
      <c r="H30" s="17"/>
      <c r="I30" s="17"/>
      <c r="J30" s="17"/>
      <c r="K30" s="17"/>
      <c r="L30" s="15"/>
      <c r="M30" s="15"/>
      <c r="N30" s="15"/>
      <c r="O30" s="15"/>
    </row>
    <row r="31" spans="1:15" ht="9" customHeight="1">
      <c r="A31" s="89"/>
      <c r="B31" s="89"/>
      <c r="C31" s="85"/>
      <c r="D31" s="116"/>
      <c r="E31" s="117"/>
      <c r="F31" s="116"/>
      <c r="G31" s="10"/>
      <c r="H31" s="17"/>
      <c r="I31" s="17"/>
      <c r="J31" s="17"/>
      <c r="K31" s="17"/>
      <c r="L31" s="15"/>
      <c r="M31" s="15"/>
      <c r="N31" s="15"/>
      <c r="O31" s="15"/>
    </row>
    <row r="32" spans="1:15" ht="15">
      <c r="A32" s="89"/>
      <c r="B32" s="89"/>
      <c r="C32" s="85"/>
      <c r="D32" s="186" t="s">
        <v>35</v>
      </c>
      <c r="E32" s="112">
        <f>F27</f>
        <v>55418</v>
      </c>
      <c r="F32" s="113" t="s">
        <v>16</v>
      </c>
      <c r="G32" s="28"/>
      <c r="H32" s="17"/>
      <c r="I32" s="17"/>
      <c r="J32" s="17"/>
      <c r="K32" s="17"/>
      <c r="L32" s="15"/>
      <c r="M32" s="15"/>
      <c r="N32" s="15"/>
      <c r="O32" s="15"/>
    </row>
    <row r="33" spans="1:15" ht="14.25">
      <c r="A33" s="89"/>
      <c r="B33" s="89"/>
      <c r="C33" s="85"/>
      <c r="D33" s="187"/>
      <c r="E33" s="114">
        <f>E32/100</f>
        <v>554.18</v>
      </c>
      <c r="F33" s="115" t="s">
        <v>17</v>
      </c>
      <c r="G33" s="29"/>
      <c r="H33" s="15"/>
      <c r="I33" s="15"/>
      <c r="J33" s="15"/>
      <c r="K33" s="15"/>
      <c r="L33" s="15"/>
      <c r="M33" s="15"/>
      <c r="N33" s="15"/>
      <c r="O33" s="15"/>
    </row>
    <row r="34" spans="8:15" ht="14.25">
      <c r="H34" s="15"/>
      <c r="I34" s="15"/>
      <c r="J34" s="15"/>
      <c r="K34" s="15"/>
      <c r="L34" s="15"/>
      <c r="M34" s="15"/>
      <c r="N34" s="15"/>
      <c r="O34" s="15"/>
    </row>
    <row r="35" spans="8:15" ht="14.25">
      <c r="H35" s="15"/>
      <c r="I35" s="15"/>
      <c r="J35" s="15"/>
      <c r="K35" s="15"/>
      <c r="L35" s="15"/>
      <c r="M35" s="15"/>
      <c r="N35" s="15"/>
      <c r="O35" s="15"/>
    </row>
    <row r="36" spans="8:15" ht="14.25">
      <c r="H36" s="15"/>
      <c r="I36" s="15"/>
      <c r="J36" s="15"/>
      <c r="K36" s="15"/>
      <c r="L36" s="15"/>
      <c r="M36" s="15"/>
      <c r="N36" s="15"/>
      <c r="O36" s="15"/>
    </row>
    <row r="37" spans="1:15" ht="15">
      <c r="A37" s="11"/>
      <c r="B37" s="11"/>
      <c r="C37" s="11"/>
      <c r="D37" s="11"/>
      <c r="E37" s="11"/>
      <c r="F37" s="11"/>
      <c r="G37" s="11"/>
      <c r="H37" s="18"/>
      <c r="I37" s="18"/>
      <c r="J37" s="15"/>
      <c r="K37" s="15"/>
      <c r="L37" s="15"/>
      <c r="M37" s="15"/>
      <c r="N37" s="15"/>
      <c r="O37" s="15"/>
    </row>
    <row r="38" spans="1:15" ht="15">
      <c r="A38" s="11"/>
      <c r="B38" s="12"/>
      <c r="C38" s="12"/>
      <c r="D38" s="12"/>
      <c r="E38" s="12"/>
      <c r="F38" s="12"/>
      <c r="G38" s="12"/>
      <c r="H38" s="19"/>
      <c r="I38" s="19"/>
      <c r="J38" s="18"/>
      <c r="K38" s="18"/>
      <c r="L38" s="15"/>
      <c r="M38" s="15"/>
      <c r="N38" s="15"/>
      <c r="O38" s="15"/>
    </row>
  </sheetData>
  <sheetProtection/>
  <mergeCells count="16">
    <mergeCell ref="C20:C23"/>
    <mergeCell ref="C24:C25"/>
    <mergeCell ref="D29:D30"/>
    <mergeCell ref="D32:D33"/>
    <mergeCell ref="D3:F3"/>
    <mergeCell ref="G19:J19"/>
    <mergeCell ref="G10:L10"/>
    <mergeCell ref="G6:L6"/>
    <mergeCell ref="G9:L9"/>
    <mergeCell ref="G7:L7"/>
    <mergeCell ref="G12:L12"/>
    <mergeCell ref="G14:L14"/>
    <mergeCell ref="G15:L15"/>
    <mergeCell ref="G18:L18"/>
    <mergeCell ref="A1:E1"/>
    <mergeCell ref="G17:L17"/>
  </mergeCells>
  <printOptions/>
  <pageMargins left="0.31496062992125984" right="0.31496062992125984" top="0.1968503937007874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J9"/>
  <sheetViews>
    <sheetView zoomScale="110" zoomScaleNormal="110" zoomScalePageLayoutView="0" workbookViewId="0" topLeftCell="A1">
      <selection activeCell="H2" sqref="H2:J9"/>
    </sheetView>
  </sheetViews>
  <sheetFormatPr defaultColWidth="8.796875" defaultRowHeight="14.25"/>
  <cols>
    <col min="3" max="3" width="22.3984375" style="0" customWidth="1"/>
    <col min="5" max="5" width="16.19921875" style="0" customWidth="1"/>
    <col min="8" max="8" width="6.59765625" style="0" customWidth="1"/>
    <col min="9" max="9" width="21" style="0" customWidth="1"/>
  </cols>
  <sheetData>
    <row r="2" spans="4:10" ht="51">
      <c r="D2" s="8">
        <v>15</v>
      </c>
      <c r="E2" s="7" t="s">
        <v>21</v>
      </c>
      <c r="F2" s="4">
        <v>1458</v>
      </c>
      <c r="H2" s="5">
        <v>1</v>
      </c>
      <c r="I2" s="35" t="s">
        <v>33</v>
      </c>
      <c r="J2" s="4">
        <v>1458</v>
      </c>
    </row>
    <row r="3" spans="4:10" ht="14.25">
      <c r="D3" s="8">
        <v>16</v>
      </c>
      <c r="E3" s="7" t="s">
        <v>22</v>
      </c>
      <c r="F3" s="4">
        <v>1000</v>
      </c>
      <c r="H3" s="5">
        <v>2</v>
      </c>
      <c r="I3" s="35" t="s">
        <v>34</v>
      </c>
      <c r="J3" s="4">
        <v>1000</v>
      </c>
    </row>
    <row r="4" spans="4:10" ht="14.25">
      <c r="D4" s="8">
        <v>17</v>
      </c>
      <c r="E4" s="7" t="s">
        <v>23</v>
      </c>
      <c r="F4" s="4">
        <v>539</v>
      </c>
      <c r="H4" s="5">
        <v>3</v>
      </c>
      <c r="I4" s="35" t="s">
        <v>23</v>
      </c>
      <c r="J4" s="4">
        <v>539</v>
      </c>
    </row>
    <row r="5" spans="4:10" ht="14.25">
      <c r="D5" s="8">
        <v>18</v>
      </c>
      <c r="E5" s="7" t="s">
        <v>24</v>
      </c>
      <c r="F5" s="4">
        <v>285</v>
      </c>
      <c r="H5" s="5">
        <v>4</v>
      </c>
      <c r="I5" s="35" t="s">
        <v>24</v>
      </c>
      <c r="J5" s="4">
        <v>285</v>
      </c>
    </row>
    <row r="6" spans="4:10" ht="14.25">
      <c r="D6" s="8">
        <v>19</v>
      </c>
      <c r="E6" s="7" t="s">
        <v>25</v>
      </c>
      <c r="F6" s="4">
        <v>635</v>
      </c>
      <c r="H6" s="5">
        <v>5</v>
      </c>
      <c r="I6" s="35" t="s">
        <v>25</v>
      </c>
      <c r="J6" s="4">
        <v>635</v>
      </c>
    </row>
    <row r="7" spans="4:10" ht="14.25">
      <c r="D7" s="8">
        <v>20</v>
      </c>
      <c r="E7" s="7" t="s">
        <v>26</v>
      </c>
      <c r="F7" s="4">
        <v>93</v>
      </c>
      <c r="H7" s="5">
        <v>6</v>
      </c>
      <c r="I7" s="35" t="s">
        <v>26</v>
      </c>
      <c r="J7" s="4">
        <v>93</v>
      </c>
    </row>
    <row r="8" spans="4:10" ht="15">
      <c r="D8" s="8">
        <v>21</v>
      </c>
      <c r="E8" s="33" t="s">
        <v>31</v>
      </c>
      <c r="F8" s="32">
        <v>830</v>
      </c>
      <c r="H8" s="5">
        <v>7</v>
      </c>
      <c r="I8" s="36" t="s">
        <v>31</v>
      </c>
      <c r="J8" s="32">
        <v>830</v>
      </c>
    </row>
    <row r="9" spans="8:10" ht="14.25">
      <c r="H9" s="5"/>
      <c r="I9" s="37" t="s">
        <v>15</v>
      </c>
      <c r="J9" s="38">
        <f>SUM(J2:J7)</f>
        <v>4010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Layout" workbookViewId="0" topLeftCell="A43">
      <selection activeCell="A59" sqref="A59:G65"/>
    </sheetView>
  </sheetViews>
  <sheetFormatPr defaultColWidth="8.796875" defaultRowHeight="14.25"/>
  <cols>
    <col min="2" max="2" width="11.3984375" style="0" customWidth="1"/>
    <col min="3" max="3" width="17.69921875" style="0" customWidth="1"/>
    <col min="4" max="4" width="15" style="0" customWidth="1"/>
  </cols>
  <sheetData>
    <row r="1" spans="1:4" ht="15">
      <c r="A1" s="127">
        <v>6</v>
      </c>
      <c r="B1" s="194" t="s">
        <v>31</v>
      </c>
      <c r="C1" s="195"/>
      <c r="D1" s="196"/>
    </row>
    <row r="2" spans="2:4" ht="14.25">
      <c r="B2" s="132"/>
      <c r="C2" s="131"/>
      <c r="D2" s="133"/>
    </row>
    <row r="3" spans="2:4" ht="42" customHeight="1">
      <c r="B3" s="36" t="s">
        <v>76</v>
      </c>
      <c r="C3" s="123" t="s">
        <v>77</v>
      </c>
      <c r="D3" s="123" t="s">
        <v>78</v>
      </c>
    </row>
    <row r="4" spans="2:4" ht="14.25" customHeight="1">
      <c r="B4" s="201" t="s">
        <v>91</v>
      </c>
      <c r="C4" s="199">
        <v>2005</v>
      </c>
      <c r="D4" s="199">
        <v>3350</v>
      </c>
    </row>
    <row r="5" spans="2:7" ht="21.75" customHeight="1">
      <c r="B5" s="202"/>
      <c r="C5" s="200"/>
      <c r="D5" s="200"/>
      <c r="G5">
        <v>100</v>
      </c>
    </row>
    <row r="6" spans="2:4" ht="15">
      <c r="B6" s="124" t="s">
        <v>80</v>
      </c>
      <c r="C6" s="126">
        <f>C4/100</f>
        <v>20.05</v>
      </c>
      <c r="D6" s="126">
        <f>D4/100</f>
        <v>33.5</v>
      </c>
    </row>
    <row r="7" spans="1:4" ht="14.25">
      <c r="A7" s="130"/>
      <c r="B7" s="134"/>
      <c r="C7" s="130"/>
      <c r="D7" s="135"/>
    </row>
    <row r="8" spans="1:4" ht="15">
      <c r="A8" s="127">
        <v>7</v>
      </c>
      <c r="B8" s="194" t="s">
        <v>82</v>
      </c>
      <c r="C8" s="195"/>
      <c r="D8" s="196"/>
    </row>
    <row r="9" spans="2:4" ht="14.25">
      <c r="B9" s="132"/>
      <c r="C9" s="131"/>
      <c r="D9" s="133"/>
    </row>
    <row r="10" spans="2:4" ht="45">
      <c r="B10" s="36" t="s">
        <v>76</v>
      </c>
      <c r="C10" s="123" t="s">
        <v>77</v>
      </c>
      <c r="D10" s="123" t="s">
        <v>78</v>
      </c>
    </row>
    <row r="11" spans="2:4" ht="29.25">
      <c r="B11" s="137" t="s">
        <v>92</v>
      </c>
      <c r="C11" s="125">
        <v>275</v>
      </c>
      <c r="D11" s="125">
        <v>841</v>
      </c>
    </row>
    <row r="12" spans="2:4" ht="15">
      <c r="B12" s="124" t="s">
        <v>80</v>
      </c>
      <c r="C12" s="126">
        <f>C11/100</f>
        <v>2.75</v>
      </c>
      <c r="D12" s="126">
        <f>D11/100</f>
        <v>8.41</v>
      </c>
    </row>
    <row r="13" spans="1:7" ht="14.25">
      <c r="A13" s="130"/>
      <c r="B13" s="134"/>
      <c r="C13" s="130"/>
      <c r="D13" s="135"/>
      <c r="E13" s="130"/>
      <c r="F13" s="130"/>
      <c r="G13" s="130"/>
    </row>
    <row r="14" spans="1:4" ht="15">
      <c r="A14" s="127">
        <v>8</v>
      </c>
      <c r="B14" s="194" t="s">
        <v>83</v>
      </c>
      <c r="C14" s="195"/>
      <c r="D14" s="196"/>
    </row>
    <row r="15" spans="2:4" ht="14.25">
      <c r="B15" s="132"/>
      <c r="C15" s="131"/>
      <c r="D15" s="133"/>
    </row>
    <row r="16" spans="1:7" ht="45">
      <c r="A16" s="131"/>
      <c r="B16" s="36" t="s">
        <v>76</v>
      </c>
      <c r="C16" s="123" t="s">
        <v>77</v>
      </c>
      <c r="D16" s="123" t="s">
        <v>78</v>
      </c>
      <c r="E16" s="131"/>
      <c r="F16" s="131"/>
      <c r="G16" s="131"/>
    </row>
    <row r="17" spans="1:7" ht="15" customHeight="1">
      <c r="A17" s="131"/>
      <c r="B17" s="197" t="s">
        <v>85</v>
      </c>
      <c r="C17" s="199">
        <v>248</v>
      </c>
      <c r="D17" s="199">
        <v>4812</v>
      </c>
      <c r="E17" s="131"/>
      <c r="F17" s="131"/>
      <c r="G17" s="131"/>
    </row>
    <row r="18" spans="1:7" ht="14.25" customHeight="1">
      <c r="A18" s="131"/>
      <c r="B18" s="198"/>
      <c r="C18" s="200">
        <v>1012</v>
      </c>
      <c r="D18" s="200">
        <v>1784</v>
      </c>
      <c r="E18" s="131"/>
      <c r="F18" s="131"/>
      <c r="G18" s="131"/>
    </row>
    <row r="19" spans="1:7" ht="15">
      <c r="A19" s="131"/>
      <c r="B19" s="124" t="s">
        <v>80</v>
      </c>
      <c r="C19" s="126">
        <f>C17/100</f>
        <v>2.48</v>
      </c>
      <c r="D19" s="126">
        <f>D17/100</f>
        <v>48.12</v>
      </c>
      <c r="E19" s="131"/>
      <c r="F19" s="131"/>
      <c r="G19" s="131"/>
    </row>
    <row r="20" spans="1:7" ht="14.25">
      <c r="A20" s="130"/>
      <c r="B20" s="134"/>
      <c r="C20" s="130"/>
      <c r="D20" s="135"/>
      <c r="E20" s="130"/>
      <c r="F20" s="130"/>
      <c r="G20" s="130"/>
    </row>
    <row r="21" spans="1:4" ht="15">
      <c r="A21" s="127">
        <v>9</v>
      </c>
      <c r="B21" s="194" t="s">
        <v>83</v>
      </c>
      <c r="C21" s="195"/>
      <c r="D21" s="196"/>
    </row>
    <row r="22" spans="2:4" ht="14.25">
      <c r="B22" s="132"/>
      <c r="C22" s="131"/>
      <c r="D22" s="133"/>
    </row>
    <row r="23" spans="1:4" ht="45">
      <c r="A23" s="131"/>
      <c r="B23" s="36" t="s">
        <v>76</v>
      </c>
      <c r="C23" s="123" t="s">
        <v>77</v>
      </c>
      <c r="D23" s="123" t="s">
        <v>78</v>
      </c>
    </row>
    <row r="24" spans="1:4" ht="14.25" customHeight="1">
      <c r="A24" s="131"/>
      <c r="B24" s="197" t="s">
        <v>84</v>
      </c>
      <c r="C24" s="199">
        <v>1012</v>
      </c>
      <c r="D24" s="199">
        <v>1784</v>
      </c>
    </row>
    <row r="25" spans="1:4" ht="14.25">
      <c r="A25" s="131"/>
      <c r="B25" s="198"/>
      <c r="C25" s="200">
        <v>1012</v>
      </c>
      <c r="D25" s="200">
        <v>1784</v>
      </c>
    </row>
    <row r="26" spans="1:4" ht="15">
      <c r="A26" s="131"/>
      <c r="B26" s="124" t="s">
        <v>80</v>
      </c>
      <c r="C26" s="126">
        <f>C24/100</f>
        <v>10.12</v>
      </c>
      <c r="D26" s="126">
        <f>D24/100</f>
        <v>17.84</v>
      </c>
    </row>
    <row r="27" spans="1:7" ht="14.25">
      <c r="A27" s="130"/>
      <c r="B27" s="134"/>
      <c r="C27" s="130"/>
      <c r="D27" s="135"/>
      <c r="E27" s="130"/>
      <c r="F27" s="130"/>
      <c r="G27" s="130"/>
    </row>
    <row r="28" spans="1:4" ht="15">
      <c r="A28" s="127">
        <v>10</v>
      </c>
      <c r="B28" s="194" t="s">
        <v>86</v>
      </c>
      <c r="C28" s="195"/>
      <c r="D28" s="196"/>
    </row>
    <row r="29" spans="2:4" ht="14.25">
      <c r="B29" s="132"/>
      <c r="C29" s="131"/>
      <c r="D29" s="133"/>
    </row>
    <row r="30" spans="2:4" ht="45">
      <c r="B30" s="36" t="s">
        <v>76</v>
      </c>
      <c r="C30" s="123" t="s">
        <v>77</v>
      </c>
      <c r="D30" s="123" t="s">
        <v>78</v>
      </c>
    </row>
    <row r="31" spans="2:4" ht="14.25" customHeight="1">
      <c r="B31" s="197" t="s">
        <v>87</v>
      </c>
      <c r="C31" s="199">
        <v>1950</v>
      </c>
      <c r="D31" s="199">
        <v>1897</v>
      </c>
    </row>
    <row r="32" spans="2:4" ht="18" customHeight="1">
      <c r="B32" s="198"/>
      <c r="C32" s="200">
        <v>1950</v>
      </c>
      <c r="D32" s="200">
        <v>1897</v>
      </c>
    </row>
    <row r="33" spans="2:4" ht="15">
      <c r="B33" s="124" t="s">
        <v>80</v>
      </c>
      <c r="C33" s="126">
        <f>C31/100</f>
        <v>19.5</v>
      </c>
      <c r="D33" s="126">
        <f>D31/100</f>
        <v>18.97</v>
      </c>
    </row>
    <row r="34" spans="1:7" ht="14.25">
      <c r="A34" s="130"/>
      <c r="B34" s="134"/>
      <c r="C34" s="130"/>
      <c r="D34" s="135"/>
      <c r="E34" s="130"/>
      <c r="F34" s="130"/>
      <c r="G34" s="130"/>
    </row>
    <row r="35" spans="1:4" ht="15">
      <c r="A35" s="127">
        <v>11</v>
      </c>
      <c r="B35" s="194" t="s">
        <v>25</v>
      </c>
      <c r="C35" s="195"/>
      <c r="D35" s="196"/>
    </row>
    <row r="36" spans="2:4" ht="14.25">
      <c r="B36" s="132"/>
      <c r="C36" s="131"/>
      <c r="D36" s="133"/>
    </row>
    <row r="37" spans="2:4" ht="45">
      <c r="B37" s="36" t="s">
        <v>76</v>
      </c>
      <c r="C37" s="123" t="s">
        <v>77</v>
      </c>
      <c r="D37" s="123" t="s">
        <v>78</v>
      </c>
    </row>
    <row r="38" spans="2:4" ht="14.25">
      <c r="B38" s="197" t="s">
        <v>88</v>
      </c>
      <c r="C38" s="199">
        <v>0</v>
      </c>
      <c r="D38" s="199">
        <v>5315</v>
      </c>
    </row>
    <row r="39" spans="2:4" ht="14.25">
      <c r="B39" s="198"/>
      <c r="C39" s="200">
        <v>1950</v>
      </c>
      <c r="D39" s="200">
        <v>1897</v>
      </c>
    </row>
    <row r="40" spans="2:4" ht="15">
      <c r="B40" s="124" t="s">
        <v>80</v>
      </c>
      <c r="C40" s="126">
        <f>C38/100</f>
        <v>0</v>
      </c>
      <c r="D40" s="126">
        <f>D38/100</f>
        <v>53.15</v>
      </c>
    </row>
    <row r="41" spans="1:7" ht="14.25">
      <c r="A41" s="130"/>
      <c r="B41" s="134"/>
      <c r="C41" s="130"/>
      <c r="D41" s="135"/>
      <c r="E41" s="130"/>
      <c r="F41" s="130"/>
      <c r="G41" s="130"/>
    </row>
    <row r="42" spans="2:4" ht="14.25">
      <c r="B42" s="132"/>
      <c r="C42" s="131"/>
      <c r="D42" s="133"/>
    </row>
    <row r="45" spans="1:4" ht="15">
      <c r="A45" s="127">
        <v>12</v>
      </c>
      <c r="B45" s="194" t="s">
        <v>89</v>
      </c>
      <c r="C45" s="195"/>
      <c r="D45" s="196"/>
    </row>
    <row r="46" spans="2:4" ht="14.25">
      <c r="B46" s="132"/>
      <c r="C46" s="131"/>
      <c r="D46" s="133"/>
    </row>
    <row r="47" spans="1:4" ht="45">
      <c r="A47" s="131"/>
      <c r="B47" s="36" t="s">
        <v>76</v>
      </c>
      <c r="C47" s="123" t="s">
        <v>77</v>
      </c>
      <c r="D47" s="123" t="s">
        <v>78</v>
      </c>
    </row>
    <row r="48" spans="1:4" ht="14.25" customHeight="1">
      <c r="A48" s="131"/>
      <c r="B48" s="197" t="s">
        <v>90</v>
      </c>
      <c r="C48" s="199">
        <v>579</v>
      </c>
      <c r="D48" s="199">
        <v>898</v>
      </c>
    </row>
    <row r="49" spans="1:4" ht="16.5" customHeight="1">
      <c r="A49" s="131"/>
      <c r="B49" s="198"/>
      <c r="C49" s="200"/>
      <c r="D49" s="200">
        <v>898</v>
      </c>
    </row>
    <row r="50" spans="1:4" ht="15">
      <c r="A50" s="131"/>
      <c r="B50" s="124" t="s">
        <v>80</v>
      </c>
      <c r="C50" s="126">
        <f>C48/100</f>
        <v>5.79</v>
      </c>
      <c r="D50" s="126">
        <f>D48/100</f>
        <v>8.98</v>
      </c>
    </row>
    <row r="51" spans="1:7" ht="14.25">
      <c r="A51" s="130"/>
      <c r="B51" s="134"/>
      <c r="C51" s="130"/>
      <c r="D51" s="135"/>
      <c r="E51" s="130"/>
      <c r="F51" s="130"/>
      <c r="G51" s="130"/>
    </row>
    <row r="52" spans="1:4" ht="15">
      <c r="A52" s="127">
        <v>13</v>
      </c>
      <c r="B52" s="194" t="s">
        <v>94</v>
      </c>
      <c r="C52" s="195"/>
      <c r="D52" s="196"/>
    </row>
    <row r="53" spans="2:4" ht="14.25">
      <c r="B53" s="132"/>
      <c r="C53" s="131"/>
      <c r="D53" s="133"/>
    </row>
    <row r="54" spans="2:4" ht="45">
      <c r="B54" s="36" t="s">
        <v>76</v>
      </c>
      <c r="C54" s="123" t="s">
        <v>77</v>
      </c>
      <c r="D54" s="123" t="s">
        <v>78</v>
      </c>
    </row>
    <row r="55" spans="2:4" ht="14.25">
      <c r="B55" s="197" t="s">
        <v>93</v>
      </c>
      <c r="C55" s="199">
        <v>0</v>
      </c>
      <c r="D55" s="199">
        <v>350</v>
      </c>
    </row>
    <row r="56" spans="2:4" ht="14.25">
      <c r="B56" s="198"/>
      <c r="C56" s="200">
        <v>1950</v>
      </c>
      <c r="D56" s="200">
        <v>1897</v>
      </c>
    </row>
    <row r="57" spans="2:4" ht="15">
      <c r="B57" s="124" t="s">
        <v>80</v>
      </c>
      <c r="C57" s="126">
        <f>C55/100</f>
        <v>0</v>
      </c>
      <c r="D57" s="126">
        <f>D55/100</f>
        <v>3.5</v>
      </c>
    </row>
    <row r="58" spans="1:7" ht="14.25">
      <c r="A58" s="130"/>
      <c r="B58" s="134"/>
      <c r="C58" s="130"/>
      <c r="D58" s="135"/>
      <c r="E58" s="130"/>
      <c r="F58" s="130"/>
      <c r="G58" s="130"/>
    </row>
    <row r="62" ht="14.25" customHeight="1"/>
    <row r="63" ht="26.25" customHeight="1"/>
  </sheetData>
  <sheetProtection/>
  <mergeCells count="29">
    <mergeCell ref="B52:D52"/>
    <mergeCell ref="B55:B56"/>
    <mergeCell ref="C55:C56"/>
    <mergeCell ref="D55:D56"/>
    <mergeCell ref="B35:D35"/>
    <mergeCell ref="B38:B39"/>
    <mergeCell ref="C38:C39"/>
    <mergeCell ref="D38:D39"/>
    <mergeCell ref="B45:D45"/>
    <mergeCell ref="B48:B49"/>
    <mergeCell ref="C48:C49"/>
    <mergeCell ref="D48:D49"/>
    <mergeCell ref="B21:D21"/>
    <mergeCell ref="B24:B25"/>
    <mergeCell ref="C24:C25"/>
    <mergeCell ref="D24:D25"/>
    <mergeCell ref="B28:D28"/>
    <mergeCell ref="B31:B32"/>
    <mergeCell ref="C31:C32"/>
    <mergeCell ref="D31:D32"/>
    <mergeCell ref="B1:D1"/>
    <mergeCell ref="B8:D8"/>
    <mergeCell ref="B14:D14"/>
    <mergeCell ref="B17:B18"/>
    <mergeCell ref="C17:C18"/>
    <mergeCell ref="D17:D18"/>
    <mergeCell ref="B4:B5"/>
    <mergeCell ref="C4:C5"/>
    <mergeCell ref="D4:D5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Layout" workbookViewId="0" topLeftCell="A1">
      <selection activeCell="A1" sqref="A1:G25"/>
    </sheetView>
  </sheetViews>
  <sheetFormatPr defaultColWidth="8.796875" defaultRowHeight="14.25"/>
  <cols>
    <col min="2" max="2" width="11.3984375" style="0" customWidth="1"/>
    <col min="3" max="3" width="15" style="0" customWidth="1"/>
  </cols>
  <sheetData>
    <row r="1" spans="1:13" ht="32.25" customHeight="1">
      <c r="A1" s="151">
        <v>15</v>
      </c>
      <c r="B1" s="206" t="s">
        <v>95</v>
      </c>
      <c r="C1" s="207"/>
      <c r="D1" s="6"/>
      <c r="K1" s="203" t="s">
        <v>95</v>
      </c>
      <c r="L1" s="204"/>
      <c r="M1" s="205"/>
    </row>
    <row r="2" spans="1:4" ht="15">
      <c r="A2" s="142"/>
      <c r="B2" s="141"/>
      <c r="C2" s="143"/>
      <c r="D2" s="6"/>
    </row>
    <row r="3" spans="1:4" ht="30">
      <c r="A3" s="142"/>
      <c r="B3" s="36" t="s">
        <v>96</v>
      </c>
      <c r="C3" s="123" t="s">
        <v>78</v>
      </c>
      <c r="D3" s="6"/>
    </row>
    <row r="4" spans="1:4" ht="15">
      <c r="A4" s="142"/>
      <c r="B4" s="139" t="s">
        <v>97</v>
      </c>
      <c r="C4" s="136">
        <v>1458</v>
      </c>
      <c r="D4" s="6"/>
    </row>
    <row r="5" spans="1:4" ht="15">
      <c r="A5" s="142"/>
      <c r="B5" s="139" t="s">
        <v>98</v>
      </c>
      <c r="C5" s="136">
        <v>1050</v>
      </c>
      <c r="D5" s="6"/>
    </row>
    <row r="6" spans="1:4" ht="15">
      <c r="A6" s="142"/>
      <c r="B6" s="123" t="s">
        <v>99</v>
      </c>
      <c r="C6" s="125">
        <v>539</v>
      </c>
      <c r="D6" s="6"/>
    </row>
    <row r="7" spans="1:4" ht="15">
      <c r="A7" s="142"/>
      <c r="B7" s="123" t="s">
        <v>100</v>
      </c>
      <c r="C7" s="125">
        <v>285</v>
      </c>
      <c r="D7" s="6"/>
    </row>
    <row r="8" spans="1:4" ht="15">
      <c r="A8" s="142"/>
      <c r="B8" s="124" t="s">
        <v>79</v>
      </c>
      <c r="C8" s="125">
        <f>SUM(C4:C7)</f>
        <v>3332</v>
      </c>
      <c r="D8" s="6"/>
    </row>
    <row r="9" spans="1:4" ht="15">
      <c r="A9" s="142"/>
      <c r="B9" s="124" t="s">
        <v>80</v>
      </c>
      <c r="C9" s="144">
        <f>C8/100</f>
        <v>33.32</v>
      </c>
      <c r="D9" s="6"/>
    </row>
    <row r="10" spans="1:6" ht="15">
      <c r="A10" s="146"/>
      <c r="B10" s="145"/>
      <c r="C10" s="147"/>
      <c r="D10" s="146"/>
      <c r="E10" s="130"/>
      <c r="F10" s="130"/>
    </row>
    <row r="11" spans="1:4" ht="15">
      <c r="A11" s="151">
        <v>16</v>
      </c>
      <c r="B11" s="203" t="s">
        <v>103</v>
      </c>
      <c r="C11" s="205"/>
      <c r="D11" s="6"/>
    </row>
    <row r="12" spans="1:4" ht="15">
      <c r="A12" s="142"/>
      <c r="B12" s="141"/>
      <c r="C12" s="143"/>
      <c r="D12" s="6"/>
    </row>
    <row r="13" spans="1:10" ht="30">
      <c r="A13" s="142"/>
      <c r="B13" s="36" t="s">
        <v>96</v>
      </c>
      <c r="C13" s="123" t="s">
        <v>78</v>
      </c>
      <c r="D13" s="6"/>
      <c r="J13" s="148" t="s">
        <v>104</v>
      </c>
    </row>
    <row r="14" spans="1:10" ht="14.25" customHeight="1">
      <c r="A14" s="142"/>
      <c r="B14" s="138" t="s">
        <v>101</v>
      </c>
      <c r="C14" s="128">
        <v>635</v>
      </c>
      <c r="D14" s="6"/>
      <c r="J14" s="149"/>
    </row>
    <row r="15" spans="1:4" ht="14.25" customHeight="1">
      <c r="A15" s="142"/>
      <c r="B15" s="140" t="s">
        <v>102</v>
      </c>
      <c r="C15" s="129">
        <v>93</v>
      </c>
      <c r="D15" s="6"/>
    </row>
    <row r="16" spans="1:4" ht="14.25" customHeight="1">
      <c r="A16" s="142"/>
      <c r="B16" s="150" t="s">
        <v>105</v>
      </c>
      <c r="C16" s="129">
        <f>SUM(C14:C15)</f>
        <v>728</v>
      </c>
      <c r="D16" s="6"/>
    </row>
    <row r="17" spans="1:4" ht="15">
      <c r="A17" s="142"/>
      <c r="B17" s="124" t="s">
        <v>80</v>
      </c>
      <c r="C17" s="144">
        <f>C16/100</f>
        <v>7.28</v>
      </c>
      <c r="D17" s="6"/>
    </row>
    <row r="18" spans="1:6" ht="15">
      <c r="A18" s="146"/>
      <c r="B18" s="145"/>
      <c r="C18" s="147"/>
      <c r="D18" s="146"/>
      <c r="E18" s="130"/>
      <c r="F18" s="130"/>
    </row>
    <row r="19" spans="1:4" ht="15">
      <c r="A19" s="151">
        <v>14</v>
      </c>
      <c r="B19" s="203" t="s">
        <v>31</v>
      </c>
      <c r="C19" s="205"/>
      <c r="D19" s="6"/>
    </row>
    <row r="20" spans="1:4" ht="15">
      <c r="A20" s="142"/>
      <c r="B20" s="141"/>
      <c r="C20" s="143"/>
      <c r="D20" s="6"/>
    </row>
    <row r="21" spans="1:4" ht="30">
      <c r="A21" s="142"/>
      <c r="B21" s="36" t="s">
        <v>96</v>
      </c>
      <c r="C21" s="123" t="s">
        <v>78</v>
      </c>
      <c r="D21" s="6"/>
    </row>
    <row r="22" spans="1:4" ht="14.25" customHeight="1">
      <c r="A22" s="142"/>
      <c r="B22" s="150" t="s">
        <v>105</v>
      </c>
      <c r="C22" s="128">
        <v>210</v>
      </c>
      <c r="D22" s="6"/>
    </row>
    <row r="23" spans="1:4" ht="15">
      <c r="A23" s="142"/>
      <c r="B23" s="124" t="s">
        <v>80</v>
      </c>
      <c r="C23" s="144">
        <f>C22/100</f>
        <v>2.1</v>
      </c>
      <c r="D23" s="6"/>
    </row>
    <row r="24" spans="1:7" ht="14.25">
      <c r="A24" s="130"/>
      <c r="B24" s="134"/>
      <c r="C24" s="135"/>
      <c r="D24" s="130"/>
      <c r="E24" s="130"/>
      <c r="F24" s="130"/>
      <c r="G24" s="130"/>
    </row>
    <row r="25" spans="1:3" ht="14.25">
      <c r="A25" s="131"/>
      <c r="B25" s="132"/>
      <c r="C25" s="133"/>
    </row>
    <row r="26" spans="1:3" ht="14.25">
      <c r="A26" s="131"/>
      <c r="B26" s="132"/>
      <c r="C26" s="133"/>
    </row>
  </sheetData>
  <sheetProtection/>
  <mergeCells count="4">
    <mergeCell ref="K1:M1"/>
    <mergeCell ref="B1:C1"/>
    <mergeCell ref="B11:C11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a.kopec</dc:creator>
  <cp:keywords/>
  <dc:description/>
  <cp:lastModifiedBy>e.zawidczak</cp:lastModifiedBy>
  <cp:lastPrinted>2022-03-21T13:16:58Z</cp:lastPrinted>
  <dcterms:created xsi:type="dcterms:W3CDTF">2019-02-04T08:40:37Z</dcterms:created>
  <dcterms:modified xsi:type="dcterms:W3CDTF">2022-03-21T13:17:02Z</dcterms:modified>
  <cp:category/>
  <cp:version/>
  <cp:contentType/>
  <cp:contentStatus/>
</cp:coreProperties>
</file>