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35" windowHeight="9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<sst xmlns="http://schemas.openxmlformats.org/spreadsheetml/2006/main" count="192" uniqueCount="191">
  <si>
    <t>Lokalizacja</t>
  </si>
  <si>
    <t>2.</t>
  </si>
  <si>
    <t>Lp.</t>
  </si>
  <si>
    <t>4.</t>
  </si>
  <si>
    <t>25.</t>
  </si>
  <si>
    <t>6.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</si>
  <si>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</si>
  <si>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</si>
  <si>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</si>
  <si>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</si>
  <si>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</si>
  <si>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</si>
  <si>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</si>
  <si>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</si>
  <si>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</si>
  <si>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</si>
  <si>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</si>
  <si>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</si>
  <si>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</si>
  <si>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</si>
  <si>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</si>
  <si>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</si>
  <si>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</si>
  <si>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</si>
  <si>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</si>
  <si>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</si>
  <si>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</si>
  <si>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</si>
  <si>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</si>
  <si>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</si>
  <si>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</si>
  <si>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</si>
  <si>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</si>
  <si>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Załacznik nr ……do SWIZ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</si>
  <si>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</si>
  <si>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</si>
  <si>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</si>
  <si>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</si>
  <si>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</si>
  <si>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</si>
  <si>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</si>
  <si>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</si>
  <si>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</si>
  <si>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</si>
  <si>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</si>
  <si>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</si>
  <si>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</si>
  <si>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</si>
  <si>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</si>
  <si>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</si>
  <si>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</si>
  <si>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</si>
  <si>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</si>
  <si>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</si>
  <si>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</si>
  <si>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</si>
  <si>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51.</t>
  </si>
  <si>
    <t>52.</t>
  </si>
  <si>
    <t>53.</t>
  </si>
  <si>
    <t xml:space="preserve">ul. Wspólna (Towarowa - 3-go Maja) pas drogowy 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</si>
  <si>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</si>
  <si>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</si>
  <si>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</si>
  <si>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</si>
  <si>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</si>
  <si>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</si>
  <si>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</si>
  <si>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</si>
  <si>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</si>
  <si>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t>39.</t>
  </si>
  <si>
    <t>40.</t>
  </si>
  <si>
    <t>41.</t>
  </si>
  <si>
    <t>42.</t>
  </si>
  <si>
    <t>43.</t>
  </si>
  <si>
    <t>46.</t>
  </si>
  <si>
    <t>49.</t>
  </si>
  <si>
    <t>ul. Szkolna (Młodzawy-ślepa) - pas drogowy</t>
  </si>
  <si>
    <r>
      <t>ul. Spokojna (</t>
    </r>
    <r>
      <rPr>
        <i/>
        <sz val="11"/>
        <rFont val="Times New Roman"/>
        <family val="1"/>
      </rPr>
      <t>Cmentarna-Sportowa) - pas drogowy</t>
    </r>
  </si>
  <si>
    <t>34.</t>
  </si>
  <si>
    <t>44.</t>
  </si>
  <si>
    <t>45.</t>
  </si>
  <si>
    <t>54.</t>
  </si>
  <si>
    <t>55.</t>
  </si>
  <si>
    <t>56.</t>
  </si>
  <si>
    <t>57.</t>
  </si>
  <si>
    <r>
      <t>ul. Bazaltowa (</t>
    </r>
    <r>
      <rPr>
        <i/>
        <sz val="11"/>
        <rFont val="Times New Roman"/>
        <family val="1"/>
      </rPr>
      <t xml:space="preserve">Piękna - ślepa) pas drogowy </t>
    </r>
  </si>
  <si>
    <r>
      <t>ul. Granitowa (</t>
    </r>
    <r>
      <rPr>
        <i/>
        <sz val="11"/>
        <rFont val="Times New Roman"/>
        <family val="1"/>
      </rPr>
      <t>Piękna-ślepa) pas drogowy</t>
    </r>
  </si>
  <si>
    <r>
      <t>ul. Krzemowa (</t>
    </r>
    <r>
      <rPr>
        <i/>
        <sz val="11"/>
        <rFont val="Times New Roman"/>
        <family val="1"/>
      </rPr>
      <t>Piekna - ślepa) - pas drogowy</t>
    </r>
  </si>
  <si>
    <r>
      <t>ul. Marmurowa (</t>
    </r>
    <r>
      <rPr>
        <i/>
        <sz val="11"/>
        <rFont val="Times New Roman"/>
        <family val="1"/>
      </rPr>
      <t>Piękna - ślepa) pas drogowy</t>
    </r>
  </si>
  <si>
    <r>
      <t>ul. Bursztynowa (</t>
    </r>
    <r>
      <rPr>
        <i/>
        <sz val="11"/>
        <rFont val="Times New Roman"/>
        <family val="1"/>
      </rPr>
      <t>Piękna - ślepa) pas drogowy</t>
    </r>
  </si>
  <si>
    <t>ul. Szmaragdowa (Piękna - ślepa) pas drogowy</t>
  </si>
  <si>
    <r>
      <t xml:space="preserve">ul. Zwycięzców </t>
    </r>
    <r>
      <rPr>
        <i/>
        <sz val="11"/>
        <color indexed="8"/>
        <rFont val="Times New Roman"/>
        <family val="1"/>
      </rPr>
      <t>(Wojska Polskiego-Sosnowa</t>
    </r>
    <r>
      <rPr>
        <sz val="11"/>
        <color indexed="8"/>
        <rFont val="Times New Roman"/>
        <family val="1"/>
      </rPr>
      <t>) - pas drogowy</t>
    </r>
  </si>
  <si>
    <r>
      <t>ul. Harcerska (</t>
    </r>
    <r>
      <rPr>
        <i/>
        <sz val="11"/>
        <color indexed="8"/>
        <rFont val="Times New Roman"/>
        <family val="1"/>
      </rPr>
      <t>Zwycięzców-Orzeszkowej</t>
    </r>
    <r>
      <rPr>
        <sz val="11"/>
        <color indexed="8"/>
        <rFont val="Times New Roman"/>
        <family val="1"/>
      </rPr>
      <t>) - pas drogowy</t>
    </r>
  </si>
  <si>
    <r>
      <t>ul. Partyzantów (</t>
    </r>
    <r>
      <rPr>
        <i/>
        <sz val="11"/>
        <color indexed="8"/>
        <rFont val="Times New Roman"/>
        <family val="1"/>
      </rPr>
      <t>Walecznych - Sosnowa</t>
    </r>
    <r>
      <rPr>
        <sz val="11"/>
        <color indexed="8"/>
        <rFont val="Times New Roman"/>
        <family val="1"/>
      </rPr>
      <t>) - pas drogowy</t>
    </r>
  </si>
  <si>
    <r>
      <t>ul. Dębowa (</t>
    </r>
    <r>
      <rPr>
        <i/>
        <sz val="11"/>
        <color indexed="8"/>
        <rFont val="Times New Roman"/>
        <family val="1"/>
      </rPr>
      <t>Harcerska Sosnowa)</t>
    </r>
    <r>
      <rPr>
        <sz val="11"/>
        <color indexed="8"/>
        <rFont val="Times New Roman"/>
        <family val="1"/>
      </rPr>
      <t xml:space="preserve"> - pas drogowy</t>
    </r>
  </si>
  <si>
    <r>
      <t>ul. Świerkowa (</t>
    </r>
    <r>
      <rPr>
        <i/>
        <sz val="11"/>
        <color indexed="8"/>
        <rFont val="Times New Roman"/>
        <family val="1"/>
      </rPr>
      <t>Walecznych-Hubala</t>
    </r>
    <r>
      <rPr>
        <sz val="11"/>
        <color indexed="8"/>
        <rFont val="Times New Roman"/>
        <family val="1"/>
      </rPr>
      <t>) - pas drogowy</t>
    </r>
  </si>
  <si>
    <r>
      <t>ul. Akacjowa (</t>
    </r>
    <r>
      <rPr>
        <i/>
        <sz val="11"/>
        <color indexed="8"/>
        <rFont val="Times New Roman"/>
        <family val="1"/>
      </rPr>
      <t>Metalowców-ślepa</t>
    </r>
    <r>
      <rPr>
        <sz val="11"/>
        <color indexed="8"/>
        <rFont val="Times New Roman"/>
        <family val="1"/>
      </rPr>
      <t>) pas drogowy</t>
    </r>
  </si>
  <si>
    <r>
      <t>ul. Kasztanowa (</t>
    </r>
    <r>
      <rPr>
        <i/>
        <sz val="11"/>
        <color indexed="8"/>
        <rFont val="Times New Roman"/>
        <family val="1"/>
      </rPr>
      <t>Jesionowa-Torowa</t>
    </r>
    <r>
      <rPr>
        <sz val="11"/>
        <color indexed="8"/>
        <rFont val="Times New Roman"/>
        <family val="1"/>
      </rPr>
      <t xml:space="preserve">) pas drogowy </t>
    </r>
  </si>
  <si>
    <r>
      <t>ul. Jaworowa (</t>
    </r>
    <r>
      <rPr>
        <i/>
        <sz val="11"/>
        <color indexed="8"/>
        <rFont val="Times New Roman"/>
        <family val="1"/>
      </rPr>
      <t>Topolowa-Metalowców</t>
    </r>
    <r>
      <rPr>
        <sz val="11"/>
        <color indexed="8"/>
        <rFont val="Times New Roman"/>
        <family val="1"/>
      </rPr>
      <t>) pas drogowy</t>
    </r>
  </si>
  <si>
    <r>
      <t>ul. Topolowa (</t>
    </r>
    <r>
      <rPr>
        <i/>
        <sz val="11"/>
        <color indexed="8"/>
        <rFont val="Times New Roman"/>
        <family val="1"/>
      </rPr>
      <t>Paryska-Metalowców</t>
    </r>
    <r>
      <rPr>
        <sz val="11"/>
        <color indexed="8"/>
        <rFont val="Times New Roman"/>
        <family val="1"/>
      </rPr>
      <t>) pas drogowy</t>
    </r>
  </si>
  <si>
    <r>
      <t>ul. Lipowa (</t>
    </r>
    <r>
      <rPr>
        <i/>
        <sz val="11"/>
        <color indexed="8"/>
        <rFont val="Times New Roman"/>
        <family val="1"/>
      </rPr>
      <t>Klonowa-Jesionowa</t>
    </r>
    <r>
      <rPr>
        <sz val="11"/>
        <color indexed="8"/>
        <rFont val="Times New Roman"/>
        <family val="1"/>
      </rPr>
      <t>) pas drogowy</t>
    </r>
  </si>
  <si>
    <t>ul. Bukowa (Klonowa-Jesionowa) pas drogowy</t>
  </si>
  <si>
    <t>Osiedle "Metalowiec"</t>
  </si>
  <si>
    <t>38.</t>
  </si>
  <si>
    <t>48.</t>
  </si>
  <si>
    <t>50.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</si>
  <si>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</si>
  <si>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</si>
  <si>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</si>
  <si>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</si>
  <si>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</si>
  <si>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</si>
  <si>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</si>
  <si>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</si>
  <si>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</si>
  <si>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</si>
  <si>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</si>
  <si>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</si>
  <si>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</si>
  <si>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</si>
  <si>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ul. Przesmyk (1-go Maja - Limanowskiego) pas drogowy </t>
  </si>
  <si>
    <t>ul. Świeża (Rynek - 3Maja) - pas drogowy</t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</si>
  <si>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</si>
  <si>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 xml:space="preserve">) pas drogowy 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</si>
  <si>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</si>
  <si>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 xml:space="preserve">Towarowa-Rynek i Franciszkańska-3-go Maja) </t>
    </r>
    <r>
      <rPr>
        <sz val="11"/>
        <rFont val="Times New Roman"/>
        <family val="1"/>
      </rPr>
      <t>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</si>
  <si>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)-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</si>
  <si>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 pas drogowy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</si>
  <si>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>) pas drogowy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</si>
  <si>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 xml:space="preserve">) pas drogowy 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</si>
  <si>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</si>
  <si>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</t>
    </r>
  </si>
  <si>
    <r>
      <t>ul. Kanarkowa</t>
    </r>
    <r>
      <rPr>
        <i/>
        <sz val="11"/>
        <rFont val="Times New Roman"/>
        <family val="1"/>
      </rPr>
      <t xml:space="preserve"> (Jastrzębia-ślepa) </t>
    </r>
    <r>
      <rPr>
        <sz val="11"/>
        <rFont val="Times New Roman"/>
        <family val="1"/>
      </rPr>
      <t xml:space="preserve">pas drogowy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</si>
  <si>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 pas drogowy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</si>
  <si>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</si>
  <si>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Jaracza (Chałubińskiego - ślepa) pas drogowy</t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</si>
  <si>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</si>
  <si>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 pas drogowy</t>
    </r>
  </si>
  <si>
    <r>
      <t>ul. 17-go Stycznia (t</t>
    </r>
    <r>
      <rPr>
        <i/>
        <sz val="11"/>
        <color indexed="8"/>
        <rFont val="Times New Roman"/>
        <family val="1"/>
      </rPr>
      <t xml:space="preserve">rawniki przyuliczne wraz z terenem poza chodnikiem od ogrodzeń) - </t>
    </r>
    <r>
      <rPr>
        <sz val="11"/>
        <color indexed="8"/>
        <rFont val="Times New Roman"/>
        <family val="1"/>
      </rPr>
      <t>pas drogowy</t>
    </r>
  </si>
  <si>
    <r>
      <t>ul. Hubala (</t>
    </r>
    <r>
      <rPr>
        <i/>
        <sz val="11"/>
        <color indexed="8"/>
        <rFont val="Times New Roman"/>
        <family val="1"/>
      </rPr>
      <t>17 Stycznia - Sosnow</t>
    </r>
    <r>
      <rPr>
        <sz val="11"/>
        <color indexed="8"/>
        <rFont val="Times New Roman"/>
        <family val="1"/>
      </rPr>
      <t>a) - pas drogowy</t>
    </r>
  </si>
  <si>
    <r>
      <t>ul. Wrzosowa (</t>
    </r>
    <r>
      <rPr>
        <i/>
        <sz val="11"/>
        <color indexed="8"/>
        <rFont val="Times New Roman"/>
        <family val="1"/>
      </rPr>
      <t>Partyzantów - Sosnowa</t>
    </r>
    <r>
      <rPr>
        <sz val="11"/>
        <color indexed="8"/>
        <rFont val="Times New Roman"/>
        <family val="1"/>
      </rPr>
      <t>) - pas drogowy</t>
    </r>
  </si>
  <si>
    <r>
      <t>ul. Zbrojna (I</t>
    </r>
    <r>
      <rPr>
        <i/>
        <sz val="11"/>
        <color indexed="8"/>
        <rFont val="Times New Roman"/>
        <family val="1"/>
      </rPr>
      <t>glasta - Walecznych</t>
    </r>
    <r>
      <rPr>
        <sz val="11"/>
        <color indexed="8"/>
        <rFont val="Times New Roman"/>
        <family val="1"/>
      </rPr>
      <t>) - pas drogowy</t>
    </r>
  </si>
  <si>
    <r>
      <t>ul. Iglasta (</t>
    </r>
    <r>
      <rPr>
        <i/>
        <sz val="11"/>
        <color indexed="8"/>
        <rFont val="Times New Roman"/>
        <family val="1"/>
      </rPr>
      <t>Zbrojna - 17-go Stycznia</t>
    </r>
    <r>
      <rPr>
        <sz val="11"/>
        <color indexed="8"/>
        <rFont val="Times New Roman"/>
        <family val="1"/>
      </rPr>
      <t>) - pas drogowy</t>
    </r>
  </si>
  <si>
    <r>
      <t>ul. Orzeszkowej (</t>
    </r>
    <r>
      <rPr>
        <i/>
        <sz val="11"/>
        <color indexed="8"/>
        <rFont val="Times New Roman"/>
        <family val="1"/>
      </rPr>
      <t>17-go Stycznia-Sosnowa)</t>
    </r>
    <r>
      <rPr>
        <sz val="11"/>
        <color indexed="8"/>
        <rFont val="Times New Roman"/>
        <family val="1"/>
      </rPr>
      <t xml:space="preserve"> pas drogowy</t>
    </r>
  </si>
  <si>
    <t>ul. Jesionowa (Topolowa - Metalowców) pas drogowy</t>
  </si>
  <si>
    <r>
      <t>ul. Jodłowa (</t>
    </r>
    <r>
      <rPr>
        <i/>
        <sz val="11.5"/>
        <color indexed="8"/>
        <rFont val="Times New Roman"/>
        <family val="1"/>
      </rPr>
      <t>DK42-Grota Roweckiego</t>
    </r>
    <r>
      <rPr>
        <sz val="11.5"/>
        <color indexed="8"/>
        <rFont val="Times New Roman"/>
        <family val="1"/>
      </rPr>
      <t xml:space="preserve">) pas drogowy </t>
    </r>
  </si>
  <si>
    <t>Osiedle "Bzinek"</t>
  </si>
  <si>
    <t>Ilość koszeń</t>
  </si>
  <si>
    <t>Osiedle "Łyżwy"</t>
  </si>
  <si>
    <r>
      <t>ul. Głogowa (</t>
    </r>
    <r>
      <rPr>
        <i/>
        <sz val="11"/>
        <rFont val="Times New Roman"/>
        <family val="1"/>
      </rPr>
      <t>Łyżwy-przejazd PKP</t>
    </r>
    <r>
      <rPr>
        <sz val="11"/>
        <rFont val="Times New Roman"/>
        <family val="1"/>
      </rPr>
      <t>) - pas drogowy</t>
    </r>
  </si>
  <si>
    <t>ul. Langiewicza (Łyżwy - ślepa, do km=0+761)</t>
  </si>
  <si>
    <t xml:space="preserve">ul. Reja (Krakowska-ślepa, do km=0+965) z rowem odwadzniającym </t>
  </si>
  <si>
    <t xml:space="preserve">Razem </t>
  </si>
  <si>
    <t>Powierzchnia  m2</t>
  </si>
  <si>
    <t>Powierzchnia        3-ch koszeń w m2</t>
  </si>
  <si>
    <t>47.</t>
  </si>
  <si>
    <t>72.</t>
  </si>
  <si>
    <t>73.</t>
  </si>
  <si>
    <t>74.</t>
  </si>
  <si>
    <t>Osiedle " Skałka"</t>
  </si>
  <si>
    <r>
      <t>ul. Wysoka (</t>
    </r>
    <r>
      <rPr>
        <i/>
        <sz val="11.5"/>
        <color indexed="8"/>
        <rFont val="Times New Roman"/>
        <family val="1"/>
      </rPr>
      <t>Skalna-Asfaltowa</t>
    </r>
    <r>
      <rPr>
        <sz val="11.5"/>
        <color indexed="8"/>
        <rFont val="Times New Roman"/>
        <family val="1"/>
      </rPr>
      <t>)</t>
    </r>
  </si>
  <si>
    <r>
      <t>ul. Skalna (</t>
    </r>
    <r>
      <rPr>
        <i/>
        <sz val="11.5"/>
        <color indexed="8"/>
        <rFont val="Times New Roman"/>
        <family val="1"/>
      </rPr>
      <t>Asfaltowa - ślepa, do km=0+717</t>
    </r>
    <r>
      <rPr>
        <sz val="11.5"/>
        <color indexed="8"/>
        <rFont val="Times New Roman"/>
        <family val="1"/>
      </rPr>
      <t>)</t>
    </r>
  </si>
  <si>
    <r>
      <t xml:space="preserve">ul. Grota Roweckiego ( </t>
    </r>
    <r>
      <rPr>
        <i/>
        <sz val="11.5"/>
        <color indexed="8"/>
        <rFont val="Times New Roman"/>
        <family val="1"/>
      </rPr>
      <t>Ponurego-Jodłowa</t>
    </r>
    <r>
      <rPr>
        <sz val="11.5"/>
        <color indexed="8"/>
        <rFont val="Times New Roman"/>
        <family val="1"/>
      </rPr>
      <t>) z rowem odwadzniajacym</t>
    </r>
  </si>
  <si>
    <t>ul. Klonowa (Jaworowa-Metalowców) pas drogowy</t>
  </si>
  <si>
    <t xml:space="preserve">Powierzchnia do bieżącego utrzymania </t>
  </si>
  <si>
    <t>Powierzchnia do 5 krotnego koszenia</t>
  </si>
  <si>
    <t>Powierzchnia do 3 krotnego koszenia</t>
  </si>
  <si>
    <t>Powierzcnia do koszenia pasów drogowych z rowami</t>
  </si>
  <si>
    <t>107,00 ar</t>
  </si>
  <si>
    <t>10 700,00 m2</t>
  </si>
  <si>
    <t>75.</t>
  </si>
  <si>
    <t>76.</t>
  </si>
  <si>
    <t>77.</t>
  </si>
  <si>
    <t xml:space="preserve">Powierzchnia koszenia w strefie na zlecenie Zamawiajacego </t>
  </si>
  <si>
    <r>
      <t>ul. Obuwnicza (</t>
    </r>
    <r>
      <rPr>
        <i/>
        <sz val="11"/>
        <rFont val="Times New Roman"/>
        <family val="1"/>
      </rPr>
      <t>Legionów - Ekonomii</t>
    </r>
    <r>
      <rPr>
        <sz val="11"/>
        <rFont val="Times New Roman"/>
        <family val="1"/>
      </rPr>
      <t xml:space="preserve">) - pas drogowy </t>
    </r>
  </si>
  <si>
    <t>78.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</si>
  <si>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III</t>
    </r>
  </si>
  <si>
    <t>"Utrzymanie zieleni na terenie miasta Skarżyska-Kamiennej"</t>
  </si>
  <si>
    <t>Powierzchnia    5-ciu  koszeń w        m2</t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</si>
  <si>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 + dz. 151/12 do ogrodz.MPWiK</t>
    </r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</si>
  <si>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 pas drogowy + pas zieleni do budynków</t>
    </r>
  </si>
  <si>
    <t>ul. Brzozowa (Niepodległości-ślepa) pas drogowy w tym rów</t>
  </si>
  <si>
    <t>ul. Asfaltowa (Sportowa - drogi wewnętrznej, do km=1+307) z rowem odw.</t>
  </si>
  <si>
    <t xml:space="preserve">Ul. Niska </t>
  </si>
  <si>
    <t>79.</t>
  </si>
  <si>
    <t>835,11 ar</t>
  </si>
  <si>
    <t>83 511,00 m2</t>
  </si>
  <si>
    <t>560,00 ar</t>
  </si>
  <si>
    <t>28 346,00  m2</t>
  </si>
  <si>
    <t>283,46 ar</t>
  </si>
  <si>
    <t>56 000,00m2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</si>
</sst>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43" fontId="45" fillId="33" borderId="10" xfId="42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3" fontId="46" fillId="33" borderId="10" xfId="42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3" fontId="48" fillId="33" borderId="10" xfId="42" applyFont="1" applyFill="1" applyBorder="1" applyAlignment="1">
      <alignment vertical="center"/>
    </xf>
    <xf numFmtId="43" fontId="4" fillId="33" borderId="0" xfId="42" applyFont="1" applyFill="1" applyAlignment="1">
      <alignment/>
    </xf>
    <xf numFmtId="165" fontId="4" fillId="33" borderId="10" xfId="42" applyNumberFormat="1" applyFont="1" applyFill="1" applyBorder="1" applyAlignment="1">
      <alignment vertical="center"/>
    </xf>
    <xf numFmtId="165" fontId="4" fillId="33" borderId="0" xfId="42" applyNumberFormat="1" applyFont="1" applyFill="1" applyAlignment="1">
      <alignment horizontal="center" vertical="center"/>
    </xf>
    <xf numFmtId="165" fontId="4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43" fontId="48" fillId="33" borderId="11" xfId="42" applyFont="1" applyFill="1" applyBorder="1" applyAlignment="1">
      <alignment vertical="center"/>
    </xf>
    <xf numFmtId="165" fontId="4" fillId="33" borderId="11" xfId="42" applyNumberFormat="1" applyFont="1" applyFill="1" applyBorder="1" applyAlignment="1">
      <alignment horizontal="center" vertical="center"/>
    </xf>
    <xf numFmtId="43" fontId="48" fillId="33" borderId="12" xfId="42" applyFont="1" applyFill="1" applyBorder="1" applyAlignment="1">
      <alignment vertical="center"/>
    </xf>
    <xf numFmtId="165" fontId="4" fillId="33" borderId="12" xfId="42" applyNumberFormat="1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43" fontId="4" fillId="33" borderId="0" xfId="42" applyFont="1" applyFill="1" applyBorder="1" applyAlignment="1">
      <alignment vertical="center"/>
    </xf>
    <xf numFmtId="165" fontId="4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43" fontId="48" fillId="33" borderId="0" xfId="42" applyFont="1" applyFill="1" applyBorder="1" applyAlignment="1">
      <alignment vertical="center"/>
    </xf>
    <xf numFmtId="43" fontId="4" fillId="33" borderId="0" xfId="4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3" fontId="4" fillId="34" borderId="10" xfId="42" applyFont="1" applyFill="1" applyBorder="1" applyAlignment="1">
      <alignment vertical="center"/>
    </xf>
    <xf numFmtId="165" fontId="4" fillId="34" borderId="10" xfId="42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43" fontId="46" fillId="34" borderId="10" xfId="42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/>
    </xf>
    <xf numFmtId="43" fontId="4" fillId="33" borderId="0" xfId="0" applyNumberFormat="1" applyFont="1" applyFill="1" applyAlignment="1">
      <alignment vertical="center"/>
    </xf>
    <xf numFmtId="165" fontId="10" fillId="34" borderId="1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3" fontId="2" fillId="33" borderId="0" xfId="42" applyFont="1" applyFill="1" applyAlignment="1">
      <alignment vertical="center"/>
    </xf>
    <xf numFmtId="43" fontId="4" fillId="33" borderId="13" xfId="0" applyNumberFormat="1" applyFont="1" applyFill="1" applyBorder="1" applyAlignment="1">
      <alignment vertical="center"/>
    </xf>
    <xf numFmtId="43" fontId="2" fillId="33" borderId="0" xfId="42" applyFont="1" applyFill="1" applyBorder="1" applyAlignment="1">
      <alignment vertical="center"/>
    </xf>
    <xf numFmtId="43" fontId="2" fillId="33" borderId="0" xfId="0" applyNumberFormat="1" applyFont="1" applyFill="1" applyAlignment="1">
      <alignment vertical="center"/>
    </xf>
    <xf numFmtId="43" fontId="2" fillId="33" borderId="0" xfId="42" applyFont="1" applyFill="1" applyBorder="1" applyAlignment="1">
      <alignment horizontal="right" vertical="center"/>
    </xf>
    <xf numFmtId="165" fontId="2" fillId="33" borderId="0" xfId="42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43" fontId="2" fillId="33" borderId="16" xfId="42" applyFont="1" applyFill="1" applyBorder="1" applyAlignment="1">
      <alignment horizontal="right" vertical="center"/>
    </xf>
    <xf numFmtId="165" fontId="2" fillId="33" borderId="16" xfId="42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 horizontal="right" vertical="center"/>
    </xf>
    <xf numFmtId="43" fontId="4" fillId="33" borderId="17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43" fontId="4" fillId="35" borderId="10" xfId="42" applyFont="1" applyFill="1" applyBorder="1" applyAlignment="1">
      <alignment vertical="center"/>
    </xf>
    <xf numFmtId="165" fontId="4" fillId="35" borderId="10" xfId="42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6" fillId="35" borderId="10" xfId="0" applyFont="1" applyFill="1" applyBorder="1" applyAlignment="1">
      <alignment vertical="center" wrapText="1"/>
    </xf>
    <xf numFmtId="43" fontId="46" fillId="35" borderId="10" xfId="42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43" fontId="45" fillId="35" borderId="10" xfId="42" applyFont="1" applyFill="1" applyBorder="1" applyAlignment="1">
      <alignment vertical="center"/>
    </xf>
    <xf numFmtId="43" fontId="2" fillId="33" borderId="11" xfId="42" applyFont="1" applyFill="1" applyBorder="1" applyAlignment="1">
      <alignment vertical="center"/>
    </xf>
    <xf numFmtId="43" fontId="47" fillId="33" borderId="10" xfId="42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3" fontId="4" fillId="0" borderId="10" xfId="42" applyFont="1" applyFill="1" applyBorder="1" applyAlignment="1">
      <alignment vertical="center"/>
    </xf>
    <xf numFmtId="165" fontId="4" fillId="0" borderId="10" xfId="42" applyNumberFormat="1" applyFont="1" applyFill="1" applyBorder="1" applyAlignment="1">
      <alignment horizontal="center" vertical="center"/>
    </xf>
    <xf numFmtId="39" fontId="4" fillId="33" borderId="17" xfId="42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85">
      <selection activeCell="C102" sqref="C102"/>
    </sheetView>
  </sheetViews>
  <sheetFormatPr defaultColWidth="8.796875" defaultRowHeight="14.25"/>
  <cols>
    <col min="1" max="1" width="5.19921875" style="2" customWidth="1"/>
    <col min="2" max="2" width="59.19921875" style="1" customWidth="1"/>
    <col min="3" max="3" width="13.69921875" style="1" customWidth="1"/>
    <col min="4" max="4" width="11.19921875" style="27" customWidth="1"/>
    <col min="5" max="5" width="14.3984375" style="25" customWidth="1"/>
    <col min="6" max="6" width="15.19921875" style="25" customWidth="1"/>
    <col min="7" max="7" width="27.09765625" style="1" customWidth="1"/>
    <col min="8" max="16384" width="9" style="1" customWidth="1"/>
  </cols>
  <sheetData>
    <row r="1" spans="2:6" ht="15">
      <c r="B1" s="12"/>
      <c r="F1" s="12" t="s">
        <v>33</v>
      </c>
    </row>
    <row r="2" spans="1:6" s="46" customFormat="1" ht="24.75" customHeight="1">
      <c r="A2" s="21"/>
      <c r="B2" s="47" t="s">
        <v>177</v>
      </c>
      <c r="D2" s="27"/>
      <c r="E2" s="45"/>
      <c r="F2" s="45"/>
    </row>
    <row r="3" ht="15">
      <c r="B3" s="41" t="s">
        <v>176</v>
      </c>
    </row>
    <row r="4" spans="1:6" ht="42.75">
      <c r="A4" s="3" t="s">
        <v>2</v>
      </c>
      <c r="B4" s="3" t="s">
        <v>0</v>
      </c>
      <c r="C4" s="4" t="s">
        <v>153</v>
      </c>
      <c r="D4" s="34" t="s">
        <v>147</v>
      </c>
      <c r="E4" s="35" t="s">
        <v>178</v>
      </c>
      <c r="F4" s="35" t="s">
        <v>154</v>
      </c>
    </row>
    <row r="5" spans="1:6" ht="15">
      <c r="A5" s="3"/>
      <c r="B5" s="5" t="s">
        <v>16</v>
      </c>
      <c r="C5" s="29">
        <f>SUM(C6:C39)</f>
        <v>36266</v>
      </c>
      <c r="D5" s="28"/>
      <c r="E5" s="17"/>
      <c r="F5" s="17"/>
    </row>
    <row r="6" spans="1:6" s="46" customFormat="1" ht="19.5" customHeight="1">
      <c r="A6" s="6" t="s">
        <v>47</v>
      </c>
      <c r="B6" s="7" t="s">
        <v>34</v>
      </c>
      <c r="C6" s="8">
        <v>400</v>
      </c>
      <c r="D6" s="28">
        <v>5</v>
      </c>
      <c r="E6" s="8">
        <v>400</v>
      </c>
      <c r="F6" s="8"/>
    </row>
    <row r="7" spans="1:6" s="46" customFormat="1" ht="19.5" customHeight="1">
      <c r="A7" s="6" t="s">
        <v>1</v>
      </c>
      <c r="B7" s="7" t="s">
        <v>59</v>
      </c>
      <c r="C7" s="8">
        <v>250</v>
      </c>
      <c r="D7" s="28">
        <v>5</v>
      </c>
      <c r="E7" s="8">
        <v>250</v>
      </c>
      <c r="F7" s="8"/>
    </row>
    <row r="8" spans="1:6" s="46" customFormat="1" ht="19.5" customHeight="1">
      <c r="A8" s="74" t="s">
        <v>48</v>
      </c>
      <c r="B8" s="71" t="s">
        <v>67</v>
      </c>
      <c r="C8" s="72">
        <v>510</v>
      </c>
      <c r="D8" s="73">
        <v>3</v>
      </c>
      <c r="E8" s="72"/>
      <c r="F8" s="72">
        <v>510</v>
      </c>
    </row>
    <row r="9" spans="1:6" s="46" customFormat="1" ht="19.5" customHeight="1">
      <c r="A9" s="6" t="s">
        <v>3</v>
      </c>
      <c r="B9" s="9" t="s">
        <v>35</v>
      </c>
      <c r="C9" s="8">
        <v>2720</v>
      </c>
      <c r="D9" s="28">
        <v>5</v>
      </c>
      <c r="E9" s="8">
        <v>2720</v>
      </c>
      <c r="F9" s="8"/>
    </row>
    <row r="10" spans="1:6" s="46" customFormat="1" ht="19.5" customHeight="1">
      <c r="A10" s="74" t="s">
        <v>20</v>
      </c>
      <c r="B10" s="75" t="s">
        <v>68</v>
      </c>
      <c r="C10" s="72">
        <v>430</v>
      </c>
      <c r="D10" s="73">
        <v>3</v>
      </c>
      <c r="E10" s="72"/>
      <c r="F10" s="72">
        <v>430</v>
      </c>
    </row>
    <row r="11" spans="1:6" s="46" customFormat="1" ht="19.5" customHeight="1">
      <c r="A11" s="74" t="s">
        <v>5</v>
      </c>
      <c r="B11" s="75" t="s">
        <v>120</v>
      </c>
      <c r="C11" s="72">
        <v>300</v>
      </c>
      <c r="D11" s="73">
        <v>3</v>
      </c>
      <c r="E11" s="72"/>
      <c r="F11" s="72">
        <v>300</v>
      </c>
    </row>
    <row r="12" spans="1:6" s="46" customFormat="1" ht="19.5" customHeight="1">
      <c r="A12" s="6" t="s">
        <v>21</v>
      </c>
      <c r="B12" s="9" t="s">
        <v>122</v>
      </c>
      <c r="C12" s="8">
        <v>1500</v>
      </c>
      <c r="D12" s="28">
        <v>5</v>
      </c>
      <c r="E12" s="8">
        <v>1500</v>
      </c>
      <c r="F12" s="8"/>
    </row>
    <row r="13" spans="1:6" s="46" customFormat="1" ht="19.5" customHeight="1">
      <c r="A13" s="6" t="s">
        <v>11</v>
      </c>
      <c r="B13" s="9" t="s">
        <v>124</v>
      </c>
      <c r="C13" s="8">
        <v>1160</v>
      </c>
      <c r="D13" s="28">
        <v>5</v>
      </c>
      <c r="E13" s="8">
        <v>1160</v>
      </c>
      <c r="F13" s="8"/>
    </row>
    <row r="14" spans="1:6" s="46" customFormat="1" ht="19.5" customHeight="1">
      <c r="A14" s="6" t="s">
        <v>49</v>
      </c>
      <c r="B14" s="7" t="s">
        <v>123</v>
      </c>
      <c r="C14" s="8">
        <v>1400</v>
      </c>
      <c r="D14" s="28">
        <v>5</v>
      </c>
      <c r="E14" s="8">
        <v>1400</v>
      </c>
      <c r="F14" s="8"/>
    </row>
    <row r="15" spans="1:6" s="46" customFormat="1" ht="19.5" customHeight="1">
      <c r="A15" s="6" t="s">
        <v>12</v>
      </c>
      <c r="B15" s="7" t="s">
        <v>36</v>
      </c>
      <c r="C15" s="8">
        <v>1460</v>
      </c>
      <c r="D15" s="28">
        <v>5</v>
      </c>
      <c r="E15" s="8">
        <v>1460</v>
      </c>
      <c r="F15" s="8"/>
    </row>
    <row r="16" spans="1:6" s="46" customFormat="1" ht="19.5" customHeight="1">
      <c r="A16" s="6" t="s">
        <v>13</v>
      </c>
      <c r="B16" s="7" t="s">
        <v>121</v>
      </c>
      <c r="C16" s="8">
        <v>420</v>
      </c>
      <c r="D16" s="28">
        <v>5</v>
      </c>
      <c r="E16" s="8">
        <v>420</v>
      </c>
      <c r="F16" s="8"/>
    </row>
    <row r="17" spans="1:6" s="46" customFormat="1" ht="19.5" customHeight="1">
      <c r="A17" s="6" t="s">
        <v>6</v>
      </c>
      <c r="B17" s="9" t="s">
        <v>37</v>
      </c>
      <c r="C17" s="8">
        <v>1350</v>
      </c>
      <c r="D17" s="28">
        <v>5</v>
      </c>
      <c r="E17" s="8">
        <v>1350</v>
      </c>
      <c r="F17" s="8"/>
    </row>
    <row r="18" spans="1:6" s="46" customFormat="1" ht="19.5" customHeight="1">
      <c r="A18" s="6" t="s">
        <v>7</v>
      </c>
      <c r="B18" s="9" t="s">
        <v>38</v>
      </c>
      <c r="C18" s="8">
        <v>1050</v>
      </c>
      <c r="D18" s="28">
        <v>5</v>
      </c>
      <c r="E18" s="8">
        <v>1050</v>
      </c>
      <c r="F18" s="8"/>
    </row>
    <row r="19" spans="1:6" s="46" customFormat="1" ht="15">
      <c r="A19" s="6" t="s">
        <v>8</v>
      </c>
      <c r="B19" s="7" t="s">
        <v>39</v>
      </c>
      <c r="C19" s="8">
        <v>1060</v>
      </c>
      <c r="D19" s="26">
        <v>5</v>
      </c>
      <c r="E19" s="8">
        <v>1060</v>
      </c>
      <c r="F19" s="8"/>
    </row>
    <row r="20" spans="1:6" s="46" customFormat="1" ht="19.5" customHeight="1">
      <c r="A20" s="6" t="s">
        <v>9</v>
      </c>
      <c r="B20" s="7" t="s">
        <v>40</v>
      </c>
      <c r="C20" s="8">
        <v>500</v>
      </c>
      <c r="D20" s="28">
        <v>5</v>
      </c>
      <c r="E20" s="8">
        <v>500</v>
      </c>
      <c r="F20" s="8"/>
    </row>
    <row r="21" spans="1:6" s="46" customFormat="1" ht="19.5" customHeight="1">
      <c r="A21" s="6" t="s">
        <v>10</v>
      </c>
      <c r="B21" s="9" t="s">
        <v>125</v>
      </c>
      <c r="C21" s="8">
        <v>1800</v>
      </c>
      <c r="D21" s="28">
        <v>5</v>
      </c>
      <c r="E21" s="8">
        <v>1800</v>
      </c>
      <c r="F21" s="8"/>
    </row>
    <row r="22" spans="1:6" s="46" customFormat="1" ht="19.5" customHeight="1">
      <c r="A22" s="6" t="s">
        <v>50</v>
      </c>
      <c r="B22" s="9" t="s">
        <v>41</v>
      </c>
      <c r="C22" s="8">
        <v>1150</v>
      </c>
      <c r="D22" s="28">
        <v>5</v>
      </c>
      <c r="E22" s="8">
        <v>1150</v>
      </c>
      <c r="F22" s="8"/>
    </row>
    <row r="23" spans="1:6" s="46" customFormat="1" ht="19.5" customHeight="1">
      <c r="A23" s="6" t="s">
        <v>14</v>
      </c>
      <c r="B23" s="7" t="s">
        <v>42</v>
      </c>
      <c r="C23" s="8">
        <v>850</v>
      </c>
      <c r="D23" s="28">
        <v>5</v>
      </c>
      <c r="E23" s="8">
        <v>850</v>
      </c>
      <c r="F23" s="8"/>
    </row>
    <row r="24" spans="1:6" s="46" customFormat="1" ht="19.5" customHeight="1">
      <c r="A24" s="6" t="s">
        <v>15</v>
      </c>
      <c r="B24" s="7" t="s">
        <v>43</v>
      </c>
      <c r="C24" s="8">
        <v>1135</v>
      </c>
      <c r="D24" s="28">
        <v>5</v>
      </c>
      <c r="E24" s="8">
        <v>1135</v>
      </c>
      <c r="F24" s="8"/>
    </row>
    <row r="25" spans="1:6" s="46" customFormat="1" ht="19.5" customHeight="1">
      <c r="A25" s="6" t="s">
        <v>22</v>
      </c>
      <c r="B25" s="9" t="s">
        <v>130</v>
      </c>
      <c r="C25" s="8">
        <v>1750</v>
      </c>
      <c r="D25" s="28">
        <v>5</v>
      </c>
      <c r="E25" s="8">
        <v>1750</v>
      </c>
      <c r="F25" s="8"/>
    </row>
    <row r="26" spans="1:6" s="46" customFormat="1" ht="15">
      <c r="A26" s="6" t="s">
        <v>23</v>
      </c>
      <c r="B26" s="7" t="s">
        <v>131</v>
      </c>
      <c r="C26" s="8">
        <v>2050</v>
      </c>
      <c r="D26" s="28">
        <v>5</v>
      </c>
      <c r="E26" s="8">
        <v>2050</v>
      </c>
      <c r="F26" s="8"/>
    </row>
    <row r="27" spans="1:6" s="46" customFormat="1" ht="19.5" customHeight="1">
      <c r="A27" s="74" t="s">
        <v>24</v>
      </c>
      <c r="B27" s="75" t="s">
        <v>126</v>
      </c>
      <c r="C27" s="72">
        <v>1250</v>
      </c>
      <c r="D27" s="73">
        <v>3</v>
      </c>
      <c r="E27" s="72"/>
      <c r="F27" s="72">
        <v>1250</v>
      </c>
    </row>
    <row r="28" spans="1:6" s="46" customFormat="1" ht="19.5" customHeight="1">
      <c r="A28" s="74" t="s">
        <v>51</v>
      </c>
      <c r="B28" s="75" t="s">
        <v>127</v>
      </c>
      <c r="C28" s="72">
        <v>300</v>
      </c>
      <c r="D28" s="73">
        <v>3</v>
      </c>
      <c r="E28" s="72"/>
      <c r="F28" s="72">
        <v>300</v>
      </c>
    </row>
    <row r="29" spans="1:6" s="46" customFormat="1" ht="19.5" customHeight="1">
      <c r="A29" s="74" t="s">
        <v>25</v>
      </c>
      <c r="B29" s="75" t="s">
        <v>128</v>
      </c>
      <c r="C29" s="72">
        <v>90</v>
      </c>
      <c r="D29" s="73">
        <v>3</v>
      </c>
      <c r="E29" s="72"/>
      <c r="F29" s="72">
        <v>90</v>
      </c>
    </row>
    <row r="30" spans="1:6" s="46" customFormat="1" ht="19.5" customHeight="1">
      <c r="A30" s="6" t="s">
        <v>4</v>
      </c>
      <c r="B30" s="9" t="s">
        <v>129</v>
      </c>
      <c r="C30" s="8">
        <v>320</v>
      </c>
      <c r="D30" s="28">
        <v>5</v>
      </c>
      <c r="E30" s="8">
        <v>320</v>
      </c>
      <c r="F30" s="8"/>
    </row>
    <row r="31" spans="1:6" s="46" customFormat="1" ht="19.5" customHeight="1">
      <c r="A31" s="74" t="s">
        <v>26</v>
      </c>
      <c r="B31" s="75" t="s">
        <v>132</v>
      </c>
      <c r="C31" s="72">
        <v>300</v>
      </c>
      <c r="D31" s="73">
        <v>3</v>
      </c>
      <c r="E31" s="72"/>
      <c r="F31" s="72">
        <v>300</v>
      </c>
    </row>
    <row r="32" spans="1:6" s="46" customFormat="1" ht="19.5" customHeight="1">
      <c r="A32" s="74" t="s">
        <v>27</v>
      </c>
      <c r="B32" s="75" t="s">
        <v>133</v>
      </c>
      <c r="C32" s="72">
        <v>570</v>
      </c>
      <c r="D32" s="73">
        <v>3</v>
      </c>
      <c r="E32" s="72"/>
      <c r="F32" s="72">
        <v>570</v>
      </c>
    </row>
    <row r="33" spans="1:6" s="46" customFormat="1" ht="19.5" customHeight="1">
      <c r="A33" s="6" t="s">
        <v>60</v>
      </c>
      <c r="B33" s="9" t="s">
        <v>134</v>
      </c>
      <c r="C33" s="8">
        <v>520</v>
      </c>
      <c r="D33" s="28">
        <v>5</v>
      </c>
      <c r="E33" s="8"/>
      <c r="F33" s="8">
        <v>520</v>
      </c>
    </row>
    <row r="34" spans="1:6" s="46" customFormat="1" ht="19.5" customHeight="1">
      <c r="A34" s="74" t="s">
        <v>61</v>
      </c>
      <c r="B34" s="75" t="s">
        <v>85</v>
      </c>
      <c r="C34" s="72">
        <v>1922</v>
      </c>
      <c r="D34" s="73">
        <v>3</v>
      </c>
      <c r="E34" s="72"/>
      <c r="F34" s="72">
        <v>1922</v>
      </c>
    </row>
    <row r="35" spans="1:6" s="46" customFormat="1" ht="19.5" customHeight="1">
      <c r="A35" s="74" t="s">
        <v>28</v>
      </c>
      <c r="B35" s="75" t="s">
        <v>86</v>
      </c>
      <c r="C35" s="72">
        <f>2830</f>
        <v>2830</v>
      </c>
      <c r="D35" s="73">
        <v>3</v>
      </c>
      <c r="E35" s="72"/>
      <c r="F35" s="72">
        <v>2830</v>
      </c>
    </row>
    <row r="36" spans="1:6" s="46" customFormat="1" ht="19.5" customHeight="1">
      <c r="A36" s="74" t="s">
        <v>29</v>
      </c>
      <c r="B36" s="75" t="s">
        <v>87</v>
      </c>
      <c r="C36" s="72">
        <v>1355</v>
      </c>
      <c r="D36" s="73">
        <v>3</v>
      </c>
      <c r="E36" s="72"/>
      <c r="F36" s="72">
        <v>1355</v>
      </c>
    </row>
    <row r="37" spans="1:6" s="46" customFormat="1" ht="19.5" customHeight="1">
      <c r="A37" s="74" t="s">
        <v>30</v>
      </c>
      <c r="B37" s="75" t="s">
        <v>88</v>
      </c>
      <c r="C37" s="72">
        <v>1634</v>
      </c>
      <c r="D37" s="73">
        <v>3</v>
      </c>
      <c r="E37" s="72"/>
      <c r="F37" s="72">
        <v>1634</v>
      </c>
    </row>
    <row r="38" spans="1:6" s="46" customFormat="1" ht="19.5" customHeight="1">
      <c r="A38" s="74" t="s">
        <v>52</v>
      </c>
      <c r="B38" s="75" t="s">
        <v>89</v>
      </c>
      <c r="C38" s="72">
        <v>1270</v>
      </c>
      <c r="D38" s="73">
        <v>3</v>
      </c>
      <c r="E38" s="72"/>
      <c r="F38" s="72">
        <v>1270</v>
      </c>
    </row>
    <row r="39" spans="1:6" s="46" customFormat="1" ht="19.5" customHeight="1">
      <c r="A39" s="74" t="s">
        <v>78</v>
      </c>
      <c r="B39" s="75" t="s">
        <v>90</v>
      </c>
      <c r="C39" s="72">
        <v>660</v>
      </c>
      <c r="D39" s="73">
        <v>3</v>
      </c>
      <c r="E39" s="72"/>
      <c r="F39" s="72">
        <v>660</v>
      </c>
    </row>
    <row r="40" spans="1:7" s="46" customFormat="1" ht="19.5" customHeight="1">
      <c r="A40" s="6"/>
      <c r="B40" s="23" t="s">
        <v>148</v>
      </c>
      <c r="C40" s="29">
        <f>SUM(C41:C42)</f>
        <v>3220</v>
      </c>
      <c r="D40" s="28"/>
      <c r="E40" s="8"/>
      <c r="F40" s="8"/>
      <c r="G40" s="54"/>
    </row>
    <row r="41" spans="1:6" s="46" customFormat="1" ht="19.5" customHeight="1">
      <c r="A41" s="74" t="s">
        <v>53</v>
      </c>
      <c r="B41" s="75" t="s">
        <v>149</v>
      </c>
      <c r="C41" s="72">
        <v>1050</v>
      </c>
      <c r="D41" s="73">
        <v>3</v>
      </c>
      <c r="E41" s="72"/>
      <c r="F41" s="72">
        <v>1050</v>
      </c>
    </row>
    <row r="42" spans="1:6" s="46" customFormat="1" ht="19.5" customHeight="1">
      <c r="A42" s="74" t="s">
        <v>31</v>
      </c>
      <c r="B42" s="75" t="s">
        <v>150</v>
      </c>
      <c r="C42" s="72">
        <v>2170</v>
      </c>
      <c r="D42" s="73">
        <v>3</v>
      </c>
      <c r="E42" s="72"/>
      <c r="F42" s="72">
        <v>2170</v>
      </c>
    </row>
    <row r="43" spans="1:6" s="46" customFormat="1" ht="19.5" customHeight="1">
      <c r="A43" s="6"/>
      <c r="B43" s="10" t="s">
        <v>17</v>
      </c>
      <c r="C43" s="29">
        <f>SUM(C44:C45)</f>
        <v>3190</v>
      </c>
      <c r="D43" s="28"/>
      <c r="E43" s="8"/>
      <c r="F43" s="8"/>
    </row>
    <row r="44" spans="1:6" s="46" customFormat="1" ht="19.5" customHeight="1">
      <c r="A44" s="6" t="s">
        <v>32</v>
      </c>
      <c r="B44" s="7" t="s">
        <v>77</v>
      </c>
      <c r="C44" s="8">
        <v>800</v>
      </c>
      <c r="D44" s="28">
        <v>5</v>
      </c>
      <c r="E44" s="8">
        <v>800</v>
      </c>
      <c r="F44" s="8"/>
    </row>
    <row r="45" spans="1:7" s="46" customFormat="1" ht="19.5" customHeight="1">
      <c r="A45" s="6" t="s">
        <v>103</v>
      </c>
      <c r="B45" s="7" t="s">
        <v>174</v>
      </c>
      <c r="C45" s="8">
        <v>2390</v>
      </c>
      <c r="D45" s="28">
        <v>5</v>
      </c>
      <c r="E45" s="8">
        <v>2390</v>
      </c>
      <c r="G45" s="78"/>
    </row>
    <row r="46" spans="1:6" s="46" customFormat="1" ht="19.5" customHeight="1">
      <c r="A46" s="86"/>
      <c r="B46" s="10" t="s">
        <v>55</v>
      </c>
      <c r="C46" s="29">
        <f>SUM(C47:C50)</f>
        <v>2020</v>
      </c>
      <c r="D46" s="28"/>
      <c r="E46" s="8"/>
      <c r="F46" s="8"/>
    </row>
    <row r="47" spans="1:6" s="46" customFormat="1" ht="19.5" customHeight="1">
      <c r="A47" s="86" t="s">
        <v>69</v>
      </c>
      <c r="B47" s="7" t="s">
        <v>179</v>
      </c>
      <c r="C47" s="8">
        <v>300</v>
      </c>
      <c r="D47" s="28">
        <v>5</v>
      </c>
      <c r="E47" s="8">
        <v>300</v>
      </c>
      <c r="F47" s="8"/>
    </row>
    <row r="48" spans="1:6" s="46" customFormat="1" ht="19.5" customHeight="1">
      <c r="A48" s="86" t="s">
        <v>70</v>
      </c>
      <c r="B48" s="7" t="s">
        <v>44</v>
      </c>
      <c r="C48" s="8">
        <v>170</v>
      </c>
      <c r="D48" s="28">
        <v>5</v>
      </c>
      <c r="E48" s="8">
        <v>170</v>
      </c>
      <c r="F48" s="8"/>
    </row>
    <row r="49" spans="1:6" s="46" customFormat="1" ht="19.5" customHeight="1">
      <c r="A49" s="86" t="s">
        <v>71</v>
      </c>
      <c r="B49" s="7" t="s">
        <v>183</v>
      </c>
      <c r="C49" s="8">
        <v>450</v>
      </c>
      <c r="D49" s="28">
        <v>3</v>
      </c>
      <c r="E49" s="8"/>
      <c r="F49" s="8">
        <v>450</v>
      </c>
    </row>
    <row r="50" spans="1:6" s="46" customFormat="1" ht="19.5" customHeight="1">
      <c r="A50" s="86" t="s">
        <v>72</v>
      </c>
      <c r="B50" s="90" t="s">
        <v>181</v>
      </c>
      <c r="C50" s="91">
        <v>1100</v>
      </c>
      <c r="D50" s="92">
        <v>3</v>
      </c>
      <c r="E50" s="91"/>
      <c r="F50" s="91">
        <v>1100</v>
      </c>
    </row>
    <row r="51" spans="1:6" s="46" customFormat="1" ht="19.5" customHeight="1">
      <c r="A51" s="86"/>
      <c r="B51" s="10" t="s">
        <v>18</v>
      </c>
      <c r="C51" s="59">
        <f>SUM(C52:C56)</f>
        <v>5325</v>
      </c>
      <c r="D51" s="28"/>
      <c r="E51" s="8"/>
      <c r="F51" s="8"/>
    </row>
    <row r="52" spans="1:6" s="46" customFormat="1" ht="19.5" customHeight="1">
      <c r="A52" s="86" t="s">
        <v>73</v>
      </c>
      <c r="B52" s="9" t="s">
        <v>46</v>
      </c>
      <c r="C52" s="8">
        <v>920</v>
      </c>
      <c r="D52" s="28">
        <v>5</v>
      </c>
      <c r="E52" s="8">
        <v>920</v>
      </c>
      <c r="F52" s="8"/>
    </row>
    <row r="53" spans="1:6" s="46" customFormat="1" ht="19.5" customHeight="1">
      <c r="A53" s="86" t="s">
        <v>79</v>
      </c>
      <c r="B53" s="9" t="s">
        <v>76</v>
      </c>
      <c r="C53" s="8">
        <v>1050</v>
      </c>
      <c r="D53" s="28">
        <v>5</v>
      </c>
      <c r="E53" s="8">
        <v>1050</v>
      </c>
      <c r="F53" s="8"/>
    </row>
    <row r="54" spans="1:6" s="46" customFormat="1" ht="19.5" customHeight="1">
      <c r="A54" s="86" t="s">
        <v>80</v>
      </c>
      <c r="B54" s="9" t="s">
        <v>135</v>
      </c>
      <c r="C54" s="8">
        <f>220*2</f>
        <v>440</v>
      </c>
      <c r="D54" s="28">
        <v>5</v>
      </c>
      <c r="E54" s="8">
        <v>440</v>
      </c>
      <c r="F54" s="8"/>
    </row>
    <row r="55" spans="1:6" s="46" customFormat="1" ht="19.5" customHeight="1">
      <c r="A55" s="86" t="s">
        <v>74</v>
      </c>
      <c r="B55" s="9" t="s">
        <v>180</v>
      </c>
      <c r="C55" s="8">
        <f>350*1.5+2010</f>
        <v>2535</v>
      </c>
      <c r="D55" s="28">
        <v>5</v>
      </c>
      <c r="E55" s="8">
        <v>2535</v>
      </c>
      <c r="F55" s="8"/>
    </row>
    <row r="56" spans="1:6" s="46" customFormat="1" ht="19.5" customHeight="1">
      <c r="A56" s="86" t="s">
        <v>155</v>
      </c>
      <c r="B56" s="9" t="s">
        <v>136</v>
      </c>
      <c r="C56" s="8">
        <v>380</v>
      </c>
      <c r="D56" s="28">
        <v>5</v>
      </c>
      <c r="E56" s="8">
        <v>380</v>
      </c>
      <c r="F56" s="8"/>
    </row>
    <row r="57" spans="1:7" s="46" customFormat="1" ht="19.5" customHeight="1">
      <c r="A57" s="87"/>
      <c r="B57" s="23" t="s">
        <v>159</v>
      </c>
      <c r="C57" s="81">
        <f>SUM(C58:C60)</f>
        <v>4420</v>
      </c>
      <c r="D57" s="28"/>
      <c r="E57" s="8"/>
      <c r="F57" s="39"/>
      <c r="G57" s="78"/>
    </row>
    <row r="58" spans="1:6" s="46" customFormat="1" ht="30" customHeight="1">
      <c r="A58" s="88" t="s">
        <v>104</v>
      </c>
      <c r="B58" s="50" t="s">
        <v>182</v>
      </c>
      <c r="C58" s="51">
        <v>3600</v>
      </c>
      <c r="D58" s="55">
        <v>3</v>
      </c>
      <c r="E58" s="48"/>
      <c r="F58" s="48">
        <v>3600</v>
      </c>
    </row>
    <row r="59" spans="1:6" s="46" customFormat="1" ht="19.5" customHeight="1">
      <c r="A59" s="88" t="s">
        <v>75</v>
      </c>
      <c r="B59" s="76" t="s">
        <v>160</v>
      </c>
      <c r="C59" s="77">
        <v>100</v>
      </c>
      <c r="D59" s="73">
        <v>3</v>
      </c>
      <c r="E59" s="72"/>
      <c r="F59" s="72">
        <v>100</v>
      </c>
    </row>
    <row r="60" spans="1:6" s="46" customFormat="1" ht="19.5" customHeight="1">
      <c r="A60" s="88" t="s">
        <v>105</v>
      </c>
      <c r="B60" s="76" t="s">
        <v>161</v>
      </c>
      <c r="C60" s="77">
        <v>720</v>
      </c>
      <c r="D60" s="73">
        <v>3</v>
      </c>
      <c r="E60" s="72"/>
      <c r="F60" s="72">
        <v>720</v>
      </c>
    </row>
    <row r="61" spans="1:6" s="46" customFormat="1" ht="19.5" customHeight="1">
      <c r="A61" s="89"/>
      <c r="B61" s="37" t="s">
        <v>19</v>
      </c>
      <c r="C61" s="29">
        <f>SUM(C62:C64)</f>
        <v>4630</v>
      </c>
      <c r="D61" s="31"/>
      <c r="E61" s="38"/>
      <c r="F61" s="38"/>
    </row>
    <row r="62" spans="1:6" s="46" customFormat="1" ht="19.5" customHeight="1">
      <c r="A62" s="86" t="s">
        <v>56</v>
      </c>
      <c r="B62" s="75" t="s">
        <v>45</v>
      </c>
      <c r="C62" s="72">
        <v>830</v>
      </c>
      <c r="D62" s="73">
        <v>3</v>
      </c>
      <c r="E62" s="72"/>
      <c r="F62" s="72">
        <v>830</v>
      </c>
    </row>
    <row r="63" spans="1:6" s="46" customFormat="1" ht="19.5" customHeight="1">
      <c r="A63" s="86" t="s">
        <v>57</v>
      </c>
      <c r="B63" s="71" t="s">
        <v>137</v>
      </c>
      <c r="C63" s="72">
        <v>850</v>
      </c>
      <c r="D63" s="73">
        <v>3</v>
      </c>
      <c r="E63" s="72"/>
      <c r="F63" s="72">
        <v>850</v>
      </c>
    </row>
    <row r="64" spans="1:6" s="46" customFormat="1" ht="19.5" customHeight="1">
      <c r="A64" s="86" t="s">
        <v>58</v>
      </c>
      <c r="B64" s="52" t="s">
        <v>151</v>
      </c>
      <c r="C64" s="48">
        <v>2950</v>
      </c>
      <c r="D64" s="49">
        <v>5</v>
      </c>
      <c r="E64" s="48">
        <v>2950</v>
      </c>
      <c r="F64" s="8"/>
    </row>
    <row r="65" spans="1:6" s="46" customFormat="1" ht="19.5" customHeight="1">
      <c r="A65" s="86"/>
      <c r="B65" s="10" t="s">
        <v>146</v>
      </c>
      <c r="C65" s="82">
        <f>SUM(C66:C67)</f>
        <v>3070</v>
      </c>
      <c r="D65" s="28"/>
      <c r="E65" s="8"/>
      <c r="F65" s="8"/>
    </row>
    <row r="66" spans="1:7" s="46" customFormat="1" ht="19.5" customHeight="1">
      <c r="A66" s="88" t="s">
        <v>81</v>
      </c>
      <c r="B66" s="50" t="s">
        <v>162</v>
      </c>
      <c r="C66" s="51">
        <v>2450</v>
      </c>
      <c r="D66" s="49">
        <v>5</v>
      </c>
      <c r="E66" s="48">
        <v>2450</v>
      </c>
      <c r="G66" s="58"/>
    </row>
    <row r="67" spans="1:6" s="46" customFormat="1" ht="19.5" customHeight="1">
      <c r="A67" s="18" t="s">
        <v>82</v>
      </c>
      <c r="B67" s="19" t="s">
        <v>145</v>
      </c>
      <c r="C67" s="20">
        <v>620</v>
      </c>
      <c r="D67" s="28">
        <v>5</v>
      </c>
      <c r="E67" s="8">
        <v>620</v>
      </c>
      <c r="F67" s="8"/>
    </row>
    <row r="68" spans="1:6" s="46" customFormat="1" ht="19.5" customHeight="1">
      <c r="A68" s="6"/>
      <c r="B68" s="22" t="s">
        <v>54</v>
      </c>
      <c r="C68" s="30">
        <f>SUM(C69:C84)</f>
        <v>17680</v>
      </c>
      <c r="D68" s="28"/>
      <c r="E68" s="8"/>
      <c r="F68" s="8"/>
    </row>
    <row r="69" spans="1:6" s="46" customFormat="1" ht="30" customHeight="1">
      <c r="A69" s="6" t="s">
        <v>83</v>
      </c>
      <c r="B69" s="14" t="s">
        <v>138</v>
      </c>
      <c r="C69" s="15">
        <v>6300</v>
      </c>
      <c r="D69" s="28">
        <v>5</v>
      </c>
      <c r="E69" s="8">
        <v>6300</v>
      </c>
      <c r="F69" s="8"/>
    </row>
    <row r="70" spans="1:6" s="46" customFormat="1" ht="19.5" customHeight="1">
      <c r="A70" s="6" t="s">
        <v>84</v>
      </c>
      <c r="B70" s="14" t="s">
        <v>62</v>
      </c>
      <c r="C70" s="15">
        <f>350+450</f>
        <v>800</v>
      </c>
      <c r="D70" s="28">
        <v>5</v>
      </c>
      <c r="E70" s="8">
        <v>800</v>
      </c>
      <c r="F70" s="8"/>
    </row>
    <row r="71" spans="1:7" s="46" customFormat="1" ht="19.5" customHeight="1">
      <c r="A71" s="6" t="s">
        <v>106</v>
      </c>
      <c r="B71" s="14" t="s">
        <v>65</v>
      </c>
      <c r="C71" s="15">
        <v>2200</v>
      </c>
      <c r="D71" s="28">
        <v>5</v>
      </c>
      <c r="E71" s="8">
        <v>2200</v>
      </c>
      <c r="G71" s="78"/>
    </row>
    <row r="72" spans="1:6" s="46" customFormat="1" ht="21.75" customHeight="1">
      <c r="A72" s="74" t="s">
        <v>107</v>
      </c>
      <c r="B72" s="16" t="s">
        <v>63</v>
      </c>
      <c r="C72" s="15">
        <v>630</v>
      </c>
      <c r="D72" s="28">
        <v>5</v>
      </c>
      <c r="E72" s="8">
        <v>630</v>
      </c>
      <c r="F72" s="8"/>
    </row>
    <row r="73" spans="1:6" s="46" customFormat="1" ht="21.75" customHeight="1">
      <c r="A73" s="74" t="s">
        <v>108</v>
      </c>
      <c r="B73" s="79" t="s">
        <v>64</v>
      </c>
      <c r="C73" s="80">
        <v>230</v>
      </c>
      <c r="D73" s="73">
        <v>3</v>
      </c>
      <c r="E73" s="72"/>
      <c r="F73" s="72">
        <v>230</v>
      </c>
    </row>
    <row r="74" spans="1:6" s="46" customFormat="1" ht="21.75" customHeight="1">
      <c r="A74" s="6" t="s">
        <v>109</v>
      </c>
      <c r="B74" s="79" t="s">
        <v>66</v>
      </c>
      <c r="C74" s="80">
        <v>150</v>
      </c>
      <c r="D74" s="73">
        <v>3</v>
      </c>
      <c r="E74" s="72"/>
      <c r="F74" s="72">
        <v>150</v>
      </c>
    </row>
    <row r="75" spans="1:6" s="46" customFormat="1" ht="21.75" customHeight="1">
      <c r="A75" s="6" t="s">
        <v>110</v>
      </c>
      <c r="B75" s="16" t="s">
        <v>91</v>
      </c>
      <c r="C75" s="15">
        <v>1230</v>
      </c>
      <c r="D75" s="28">
        <v>5</v>
      </c>
      <c r="E75" s="8">
        <v>1230</v>
      </c>
      <c r="F75" s="8"/>
    </row>
    <row r="76" spans="1:6" s="46" customFormat="1" ht="21.75" customHeight="1">
      <c r="A76" s="6" t="s">
        <v>111</v>
      </c>
      <c r="B76" s="16" t="s">
        <v>92</v>
      </c>
      <c r="C76" s="15">
        <v>980</v>
      </c>
      <c r="D76" s="28">
        <v>5</v>
      </c>
      <c r="E76" s="8">
        <v>980</v>
      </c>
      <c r="F76" s="8"/>
    </row>
    <row r="77" spans="1:6" s="46" customFormat="1" ht="21.75" customHeight="1">
      <c r="A77" s="74" t="s">
        <v>112</v>
      </c>
      <c r="B77" s="16" t="s">
        <v>93</v>
      </c>
      <c r="C77" s="15">
        <v>1760</v>
      </c>
      <c r="D77" s="28">
        <v>5</v>
      </c>
      <c r="E77" s="8">
        <v>1760</v>
      </c>
      <c r="F77" s="8"/>
    </row>
    <row r="78" spans="1:6" s="46" customFormat="1" ht="21.75" customHeight="1">
      <c r="A78" s="74" t="s">
        <v>113</v>
      </c>
      <c r="B78" s="79" t="s">
        <v>94</v>
      </c>
      <c r="C78" s="80">
        <v>350</v>
      </c>
      <c r="D78" s="73">
        <v>3</v>
      </c>
      <c r="E78" s="72"/>
      <c r="F78" s="72">
        <v>350</v>
      </c>
    </row>
    <row r="79" spans="1:6" s="46" customFormat="1" ht="21.75" customHeight="1">
      <c r="A79" s="74" t="s">
        <v>114</v>
      </c>
      <c r="B79" s="79" t="s">
        <v>95</v>
      </c>
      <c r="C79" s="80">
        <v>770</v>
      </c>
      <c r="D79" s="73">
        <v>3</v>
      </c>
      <c r="E79" s="72"/>
      <c r="F79" s="72">
        <v>770</v>
      </c>
    </row>
    <row r="80" spans="1:6" s="46" customFormat="1" ht="21.75" customHeight="1">
      <c r="A80" s="6" t="s">
        <v>115</v>
      </c>
      <c r="B80" s="79" t="s">
        <v>139</v>
      </c>
      <c r="C80" s="80">
        <v>490</v>
      </c>
      <c r="D80" s="73">
        <v>3</v>
      </c>
      <c r="E80" s="72"/>
      <c r="F80" s="72">
        <v>490</v>
      </c>
    </row>
    <row r="81" spans="1:6" s="46" customFormat="1" ht="21.75" customHeight="1">
      <c r="A81" s="74" t="s">
        <v>116</v>
      </c>
      <c r="B81" s="16" t="s">
        <v>140</v>
      </c>
      <c r="C81" s="15">
        <f>490/2</f>
        <v>245</v>
      </c>
      <c r="D81" s="28">
        <v>5</v>
      </c>
      <c r="E81" s="8">
        <v>245</v>
      </c>
      <c r="F81" s="8"/>
    </row>
    <row r="82" spans="1:6" s="46" customFormat="1" ht="21.75" customHeight="1">
      <c r="A82" s="74" t="s">
        <v>117</v>
      </c>
      <c r="B82" s="79" t="s">
        <v>141</v>
      </c>
      <c r="C82" s="80">
        <v>340</v>
      </c>
      <c r="D82" s="73">
        <v>3</v>
      </c>
      <c r="E82" s="72"/>
      <c r="F82" s="72">
        <v>340</v>
      </c>
    </row>
    <row r="83" spans="1:6" s="46" customFormat="1" ht="21.75" customHeight="1">
      <c r="A83" s="74" t="s">
        <v>118</v>
      </c>
      <c r="B83" s="79" t="s">
        <v>142</v>
      </c>
      <c r="C83" s="80">
        <v>715</v>
      </c>
      <c r="D83" s="73">
        <v>3</v>
      </c>
      <c r="E83" s="72"/>
      <c r="F83" s="72">
        <v>715</v>
      </c>
    </row>
    <row r="84" spans="1:6" s="46" customFormat="1" ht="21.75" customHeight="1">
      <c r="A84" s="74" t="s">
        <v>119</v>
      </c>
      <c r="B84" s="79" t="s">
        <v>143</v>
      </c>
      <c r="C84" s="80">
        <v>490</v>
      </c>
      <c r="D84" s="73">
        <v>3</v>
      </c>
      <c r="E84" s="72"/>
      <c r="F84" s="72">
        <v>490</v>
      </c>
    </row>
    <row r="85" spans="1:6" s="46" customFormat="1" ht="19.5" customHeight="1">
      <c r="A85" s="36"/>
      <c r="B85" s="42" t="s">
        <v>102</v>
      </c>
      <c r="C85" s="32">
        <f>SUM(C86:C93)</f>
        <v>3690</v>
      </c>
      <c r="D85" s="31"/>
      <c r="E85" s="38"/>
      <c r="F85" s="38"/>
    </row>
    <row r="86" spans="1:6" s="46" customFormat="1" ht="19.5" customHeight="1">
      <c r="A86" s="6" t="s">
        <v>156</v>
      </c>
      <c r="B86" s="16" t="s">
        <v>96</v>
      </c>
      <c r="C86" s="15">
        <v>280</v>
      </c>
      <c r="D86" s="28">
        <v>5</v>
      </c>
      <c r="E86" s="8">
        <v>280</v>
      </c>
      <c r="F86" s="8"/>
    </row>
    <row r="87" spans="1:6" s="46" customFormat="1" ht="19.5" customHeight="1">
      <c r="A87" s="6" t="s">
        <v>157</v>
      </c>
      <c r="B87" s="16" t="s">
        <v>97</v>
      </c>
      <c r="C87" s="15">
        <v>600</v>
      </c>
      <c r="D87" s="28">
        <v>5</v>
      </c>
      <c r="E87" s="8">
        <v>600</v>
      </c>
      <c r="F87" s="8"/>
    </row>
    <row r="88" spans="1:6" s="46" customFormat="1" ht="19.5" customHeight="1">
      <c r="A88" s="6" t="s">
        <v>158</v>
      </c>
      <c r="B88" s="16" t="s">
        <v>98</v>
      </c>
      <c r="C88" s="15">
        <v>555</v>
      </c>
      <c r="D88" s="28">
        <v>5</v>
      </c>
      <c r="E88" s="8">
        <v>555</v>
      </c>
      <c r="F88" s="8"/>
    </row>
    <row r="89" spans="1:7" s="46" customFormat="1" ht="19.5" customHeight="1">
      <c r="A89" s="6" t="s">
        <v>170</v>
      </c>
      <c r="B89" s="16" t="s">
        <v>99</v>
      </c>
      <c r="C89" s="15">
        <v>900</v>
      </c>
      <c r="D89" s="28">
        <v>5</v>
      </c>
      <c r="E89" s="8">
        <v>900</v>
      </c>
      <c r="F89" s="8"/>
      <c r="G89" s="54"/>
    </row>
    <row r="90" spans="1:6" s="46" customFormat="1" ht="19.5" customHeight="1">
      <c r="A90" s="6" t="s">
        <v>171</v>
      </c>
      <c r="B90" s="16" t="s">
        <v>100</v>
      </c>
      <c r="C90" s="15">
        <v>245</v>
      </c>
      <c r="D90" s="28">
        <v>5</v>
      </c>
      <c r="E90" s="8">
        <v>245</v>
      </c>
      <c r="F90" s="8"/>
    </row>
    <row r="91" spans="1:6" s="46" customFormat="1" ht="19.5" customHeight="1">
      <c r="A91" s="6" t="s">
        <v>172</v>
      </c>
      <c r="B91" s="16" t="s">
        <v>163</v>
      </c>
      <c r="C91" s="15">
        <v>675</v>
      </c>
      <c r="D91" s="28">
        <v>5</v>
      </c>
      <c r="E91" s="8">
        <v>675</v>
      </c>
      <c r="F91" s="8"/>
    </row>
    <row r="92" spans="1:6" s="46" customFormat="1" ht="19.5" customHeight="1">
      <c r="A92" s="6" t="s">
        <v>175</v>
      </c>
      <c r="B92" s="16" t="s">
        <v>101</v>
      </c>
      <c r="C92" s="15">
        <v>130</v>
      </c>
      <c r="D92" s="28">
        <v>5</v>
      </c>
      <c r="E92" s="8">
        <v>130</v>
      </c>
      <c r="F92" s="8"/>
    </row>
    <row r="93" spans="1:6" s="46" customFormat="1" ht="19.5" customHeight="1">
      <c r="A93" s="6" t="s">
        <v>184</v>
      </c>
      <c r="B93" s="16" t="s">
        <v>144</v>
      </c>
      <c r="C93" s="15">
        <v>305</v>
      </c>
      <c r="D93" s="28">
        <v>5</v>
      </c>
      <c r="E93" s="8">
        <v>305</v>
      </c>
      <c r="F93" s="8"/>
    </row>
    <row r="94" spans="1:8" s="46" customFormat="1" ht="19.5" customHeight="1">
      <c r="A94" s="83"/>
      <c r="B94" s="84" t="s">
        <v>152</v>
      </c>
      <c r="C94" s="32">
        <f>C85+C68+C65+C61+C57+C51+C46+C43+C40+C5</f>
        <v>83511</v>
      </c>
      <c r="D94" s="33"/>
      <c r="E94" s="57">
        <f>SUM(E6:E93)</f>
        <v>55165</v>
      </c>
      <c r="F94" s="57">
        <f>SUM(F6:F93)</f>
        <v>28346</v>
      </c>
      <c r="G94" s="58"/>
      <c r="H94" s="54"/>
    </row>
    <row r="95" spans="1:7" s="46" customFormat="1" ht="19.5" customHeight="1">
      <c r="A95" s="6"/>
      <c r="B95" s="11" t="s">
        <v>173</v>
      </c>
      <c r="C95" s="15">
        <v>835</v>
      </c>
      <c r="D95" s="28">
        <v>5</v>
      </c>
      <c r="E95" s="8">
        <v>835</v>
      </c>
      <c r="F95" s="8"/>
      <c r="G95" s="54"/>
    </row>
    <row r="96" spans="1:7" s="46" customFormat="1" ht="19.5" customHeight="1">
      <c r="A96" s="6"/>
      <c r="B96" s="53" t="s">
        <v>152</v>
      </c>
      <c r="C96" s="24">
        <f>SUM(C94:C95)</f>
        <v>84346</v>
      </c>
      <c r="D96" s="28"/>
      <c r="E96" s="29">
        <f>SUM(E94:E95)</f>
        <v>56000</v>
      </c>
      <c r="F96" s="29">
        <f>SUM(F94:F95)</f>
        <v>28346</v>
      </c>
      <c r="G96" s="54"/>
    </row>
    <row r="97" spans="1:6" s="46" customFormat="1" ht="15">
      <c r="A97" s="13"/>
      <c r="B97" s="43"/>
      <c r="C97" s="44"/>
      <c r="D97" s="40"/>
      <c r="E97" s="59"/>
      <c r="F97" s="39"/>
    </row>
    <row r="98" spans="1:6" s="46" customFormat="1" ht="15">
      <c r="A98" s="21"/>
      <c r="C98" s="60"/>
      <c r="D98" s="27"/>
      <c r="E98" s="45"/>
      <c r="F98" s="45"/>
    </row>
    <row r="99" spans="1:6" s="56" customFormat="1" ht="15" customHeight="1">
      <c r="A99" s="13"/>
      <c r="B99" s="64" t="s">
        <v>164</v>
      </c>
      <c r="C99" s="93" t="s">
        <v>186</v>
      </c>
      <c r="E99" s="39"/>
      <c r="F99" s="39"/>
    </row>
    <row r="100" spans="1:6" s="56" customFormat="1" ht="15" customHeight="1">
      <c r="A100" s="13"/>
      <c r="B100" s="65"/>
      <c r="C100" s="66" t="s">
        <v>185</v>
      </c>
      <c r="D100" s="61"/>
      <c r="E100" s="39"/>
      <c r="F100" s="39"/>
    </row>
    <row r="101" spans="1:6" s="56" customFormat="1" ht="15" customHeight="1">
      <c r="A101" s="13"/>
      <c r="B101" s="64" t="s">
        <v>165</v>
      </c>
      <c r="C101" s="85" t="s">
        <v>190</v>
      </c>
      <c r="E101" s="39"/>
      <c r="F101" s="39"/>
    </row>
    <row r="102" spans="1:6" s="56" customFormat="1" ht="15" customHeight="1">
      <c r="A102" s="13"/>
      <c r="B102" s="65"/>
      <c r="C102" s="67" t="s">
        <v>187</v>
      </c>
      <c r="D102" s="62"/>
      <c r="E102" s="39"/>
      <c r="F102" s="39"/>
    </row>
    <row r="103" spans="1:6" s="56" customFormat="1" ht="15" customHeight="1">
      <c r="A103" s="13"/>
      <c r="B103" s="64" t="s">
        <v>166</v>
      </c>
      <c r="C103" s="69" t="s">
        <v>188</v>
      </c>
      <c r="E103" s="39"/>
      <c r="F103" s="39"/>
    </row>
    <row r="104" spans="1:6" s="56" customFormat="1" ht="15" customHeight="1">
      <c r="A104" s="13"/>
      <c r="B104" s="65"/>
      <c r="C104" s="67" t="s">
        <v>189</v>
      </c>
      <c r="D104" s="62"/>
      <c r="E104" s="39"/>
      <c r="F104" s="39"/>
    </row>
    <row r="105" spans="1:6" s="56" customFormat="1" ht="15" customHeight="1">
      <c r="A105" s="63"/>
      <c r="B105" s="64" t="s">
        <v>167</v>
      </c>
      <c r="C105" s="70" t="s">
        <v>169</v>
      </c>
      <c r="E105" s="39"/>
      <c r="F105" s="39"/>
    </row>
    <row r="106" spans="2:3" ht="15">
      <c r="B106" s="68"/>
      <c r="C106" s="67" t="s">
        <v>168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mkopec</cp:lastModifiedBy>
  <cp:lastPrinted>2019-03-01T12:45:09Z</cp:lastPrinted>
  <dcterms:created xsi:type="dcterms:W3CDTF">2012-07-06T09:33:26Z</dcterms:created>
  <dcterms:modified xsi:type="dcterms:W3CDTF">2020-03-05T10:27:46Z</dcterms:modified>
  <cp:category/>
  <cp:version/>
  <cp:contentType/>
  <cp:contentStatus/>
</cp:coreProperties>
</file>